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8" yWindow="1500" windowWidth="3792" windowHeight="6636" firstSheet="1" activeTab="1"/>
  </bookViews>
  <sheets>
    <sheet name="sed rate vs depth" sheetId="1" r:id="rId1"/>
    <sheet name="OR1-803" sheetId="2" r:id="rId2"/>
  </sheets>
  <definedNames/>
  <calcPr fullCalcOnLoad="1"/>
</workbook>
</file>

<file path=xl/sharedStrings.xml><?xml version="1.0" encoding="utf-8"?>
<sst xmlns="http://schemas.openxmlformats.org/spreadsheetml/2006/main" count="321" uniqueCount="50">
  <si>
    <t>10-12</t>
  </si>
  <si>
    <t>12-14</t>
  </si>
  <si>
    <t>14-16</t>
  </si>
  <si>
    <t>16-18</t>
  </si>
  <si>
    <t>18-20</t>
  </si>
  <si>
    <t>20-22</t>
  </si>
  <si>
    <t>22-24</t>
  </si>
  <si>
    <t>24-26</t>
  </si>
  <si>
    <t>26-28</t>
  </si>
  <si>
    <t>28-30</t>
  </si>
  <si>
    <t>30-32</t>
  </si>
  <si>
    <t>32-34</t>
  </si>
  <si>
    <t>34-36</t>
  </si>
  <si>
    <t>±</t>
  </si>
  <si>
    <t>Depth</t>
  </si>
  <si>
    <t>Content of</t>
  </si>
  <si>
    <t>Mean deposition</t>
  </si>
  <si>
    <r>
      <t>210</t>
    </r>
    <r>
      <rPr>
        <sz val="10"/>
        <rFont val="Times New Roman"/>
        <family val="1"/>
      </rPr>
      <t>Pb</t>
    </r>
    <r>
      <rPr>
        <vertAlign val="subscript"/>
        <sz val="10"/>
        <rFont val="Times New Roman"/>
        <family val="1"/>
      </rPr>
      <t>ex</t>
    </r>
  </si>
  <si>
    <r>
      <t>137</t>
    </r>
    <r>
      <rPr>
        <sz val="10"/>
        <rFont val="Times New Roman"/>
        <family val="1"/>
      </rPr>
      <t>Cs</t>
    </r>
  </si>
  <si>
    <t>(cm)</t>
  </si>
  <si>
    <t>water (%)</t>
  </si>
  <si>
    <r>
      <t>(dpm g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)</t>
    </r>
  </si>
  <si>
    <t>time (A.D.)**</t>
  </si>
  <si>
    <r>
      <t>(g cm</t>
    </r>
    <r>
      <rPr>
        <vertAlign val="superscript"/>
        <sz val="10"/>
        <rFont val="Times New Roman"/>
        <family val="1"/>
      </rPr>
      <t>-2</t>
    </r>
    <r>
      <rPr>
        <sz val="10"/>
        <rFont val="Times New Roman"/>
        <family val="1"/>
      </rPr>
      <t>)</t>
    </r>
  </si>
  <si>
    <t>Cumulative mass*</t>
  </si>
  <si>
    <t>cruise</t>
  </si>
  <si>
    <t>core no.</t>
  </si>
  <si>
    <t>26a</t>
  </si>
  <si>
    <t>S. slope</t>
  </si>
  <si>
    <t>7a</t>
  </si>
  <si>
    <t>sedimentation rate</t>
  </si>
  <si>
    <t xml:space="preserve"> (cm/yr)</t>
  </si>
  <si>
    <t>(m)　</t>
  </si>
  <si>
    <t>water depth</t>
  </si>
  <si>
    <t>Downcore data on water content, cumulative mass, nuclide activities and sediment chronology</t>
  </si>
  <si>
    <t>0-2</t>
  </si>
  <si>
    <t>2-4</t>
  </si>
  <si>
    <t>4-6</t>
  </si>
  <si>
    <t>6-8</t>
  </si>
  <si>
    <t>8-10</t>
  </si>
  <si>
    <t>Haitang</t>
  </si>
  <si>
    <t>36-38</t>
  </si>
  <si>
    <t>38-40</t>
  </si>
  <si>
    <t>40-42</t>
  </si>
  <si>
    <t>42-44</t>
  </si>
  <si>
    <t>803-L12 (22°13.85'N, 120°26.58'E; 251 m; collected on August 7, 2006)</t>
  </si>
  <si>
    <t>803-L15 (22°22.50'N, 120°22.68'E; 95 m; collected on August 5, 2006)</t>
  </si>
  <si>
    <t>803-L26 (22°23.71'N, 120°13.08'E; 306 m; collected on August 6, 2006)</t>
  </si>
  <si>
    <t>803-X1 (22°12.94'N, 120°22.76'E; 377 m; collected on August 6, 2006)</t>
  </si>
  <si>
    <t>n.d.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</si>
</sst>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.0000"/>
    <numFmt numFmtId="181" formatCode="0.000"/>
    <numFmt numFmtId="182" formatCode="0.00000"/>
    <numFmt numFmtId="183" formatCode="0.0000000"/>
    <numFmt numFmtId="184" formatCode="0.000000"/>
    <numFmt numFmtId="185" formatCode="0.0"/>
    <numFmt numFmtId="186" formatCode="0.00000000"/>
    <numFmt numFmtId="187" formatCode="0.0_);[Red]\(0.0\)"/>
    <numFmt numFmtId="188" formatCode="0.00_);[Red]\(0.00\)"/>
    <numFmt numFmtId="189" formatCode="0.0000000000000000_);[Red]\(0.0000000000000000\)"/>
    <numFmt numFmtId="190" formatCode="_-* #,##0.000_-;\-* #,##0.000_-;_-* &quot;-&quot;??_-;_-@_-"/>
    <numFmt numFmtId="191" formatCode="_-* #,##0.0000_-;\-* #,##0.0000_-;_-* &quot;-&quot;??_-;_-@_-"/>
    <numFmt numFmtId="192" formatCode="0.000_);[Red]\(0.000\)"/>
  </numFmts>
  <fonts count="41">
    <font>
      <sz val="12"/>
      <name val="Arial"/>
      <family val="2"/>
    </font>
    <font>
      <sz val="9"/>
      <name val="細明體"/>
      <family val="3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5.5"/>
      <name val="Arial"/>
      <family val="2"/>
    </font>
    <font>
      <sz val="5.75"/>
      <name val="Arial"/>
      <family val="2"/>
    </font>
    <font>
      <vertAlign val="superscript"/>
      <sz val="5.75"/>
      <name val="Arial"/>
      <family val="2"/>
    </font>
    <font>
      <vertAlign val="subscript"/>
      <sz val="5.75"/>
      <name val="Arial"/>
      <family val="2"/>
    </font>
    <font>
      <sz val="6"/>
      <name val="Arial"/>
      <family val="2"/>
    </font>
    <font>
      <sz val="2"/>
      <name val="Arial"/>
      <family val="2"/>
    </font>
    <font>
      <vertAlign val="superscript"/>
      <sz val="3"/>
      <name val="Arial"/>
      <family val="2"/>
    </font>
    <font>
      <sz val="3"/>
      <name val="Arial"/>
      <family val="2"/>
    </font>
    <font>
      <vertAlign val="subscript"/>
      <sz val="3"/>
      <name val="Arial"/>
      <family val="2"/>
    </font>
    <font>
      <sz val="2.75"/>
      <name val="Arial"/>
      <family val="2"/>
    </font>
    <font>
      <sz val="5.25"/>
      <name val="Arial"/>
      <family val="2"/>
    </font>
    <font>
      <sz val="4.25"/>
      <name val="Arial"/>
      <family val="2"/>
    </font>
    <font>
      <sz val="3.75"/>
      <name val="Arial"/>
      <family val="2"/>
    </font>
    <font>
      <vertAlign val="superscript"/>
      <sz val="5.5"/>
      <name val="Arial"/>
      <family val="2"/>
    </font>
    <font>
      <vertAlign val="subscript"/>
      <sz val="5.5"/>
      <name val="Arial"/>
      <family val="2"/>
    </font>
    <font>
      <sz val="5.75"/>
      <color indexed="14"/>
      <name val="Arial"/>
      <family val="2"/>
    </font>
    <font>
      <vertAlign val="superscript"/>
      <sz val="5.75"/>
      <color indexed="14"/>
      <name val="Arial"/>
      <family val="2"/>
    </font>
    <font>
      <sz val="5.75"/>
      <color indexed="48"/>
      <name val="Arial"/>
      <family val="2"/>
    </font>
    <font>
      <vertAlign val="subscript"/>
      <sz val="5.75"/>
      <color indexed="48"/>
      <name val="Arial"/>
      <family val="2"/>
    </font>
    <font>
      <vertAlign val="superscript"/>
      <sz val="5.75"/>
      <color indexed="48"/>
      <name val="Arial"/>
      <family val="2"/>
    </font>
    <font>
      <sz val="5"/>
      <name val="Arial"/>
      <family val="2"/>
    </font>
    <font>
      <vertAlign val="superscript"/>
      <sz val="6"/>
      <name val="Arial"/>
      <family val="2"/>
    </font>
    <font>
      <sz val="4"/>
      <name val="Arial"/>
      <family val="2"/>
    </font>
    <font>
      <sz val="6.5"/>
      <name val="Arial"/>
      <family val="2"/>
    </font>
    <font>
      <sz val="6"/>
      <color indexed="14"/>
      <name val="Arial"/>
      <family val="2"/>
    </font>
    <font>
      <vertAlign val="superscript"/>
      <sz val="6"/>
      <color indexed="14"/>
      <name val="Arial"/>
      <family val="2"/>
    </font>
    <font>
      <sz val="6.75"/>
      <name val="Arial"/>
      <family val="2"/>
    </font>
    <font>
      <sz val="5.75"/>
      <color indexed="8"/>
      <name val="Arial"/>
      <family val="2"/>
    </font>
    <font>
      <vertAlign val="superscript"/>
      <sz val="5.75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181" fontId="7" fillId="0" borderId="0" xfId="0" applyNumberFormat="1" applyFont="1" applyAlignment="1">
      <alignment horizontal="center"/>
    </xf>
    <xf numFmtId="181" fontId="7" fillId="0" borderId="0" xfId="0" applyNumberFormat="1" applyFont="1" applyAlignment="1">
      <alignment horizontal="left"/>
    </xf>
    <xf numFmtId="185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81" fontId="7" fillId="0" borderId="0" xfId="0" applyNumberFormat="1" applyFont="1" applyBorder="1" applyAlignment="1">
      <alignment horizontal="center"/>
    </xf>
    <xf numFmtId="181" fontId="7" fillId="0" borderId="0" xfId="0" applyNumberFormat="1" applyFont="1" applyBorder="1" applyAlignment="1">
      <alignment horizontal="right"/>
    </xf>
    <xf numFmtId="181" fontId="7" fillId="0" borderId="0" xfId="0" applyNumberFormat="1" applyFont="1" applyBorder="1" applyAlignment="1">
      <alignment horizontal="left"/>
    </xf>
    <xf numFmtId="0" fontId="7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80" fontId="7" fillId="0" borderId="0" xfId="0" applyNumberFormat="1" applyFont="1" applyAlignment="1">
      <alignment horizontal="left"/>
    </xf>
    <xf numFmtId="180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185" fontId="11" fillId="0" borderId="0" xfId="0" applyNumberFormat="1" applyFont="1" applyAlignment="1">
      <alignment horizontal="center"/>
    </xf>
    <xf numFmtId="181" fontId="7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25"/>
          <c:y val="0.07825"/>
          <c:w val="0.8795"/>
          <c:h val="0.82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'OR1-803'!$E$5:$E$26</c:f>
                <c:numCache>
                  <c:ptCount val="18"/>
                  <c:pt idx="0">
                    <c:v>0.5506891370568324</c:v>
                  </c:pt>
                  <c:pt idx="1">
                    <c:v>0.6147689886720106</c:v>
                  </c:pt>
                  <c:pt idx="2">
                    <c:v>0.5937526766394868</c:v>
                  </c:pt>
                  <c:pt idx="3">
                    <c:v>0.5466990239508943</c:v>
                  </c:pt>
                  <c:pt idx="4">
                    <c:v>0.5541615084417182</c:v>
                  </c:pt>
                  <c:pt idx="5">
                    <c:v>0.5691311208000754</c:v>
                  </c:pt>
                  <c:pt idx="6">
                    <c:v>0.5466312931040593</c:v>
                  </c:pt>
                  <c:pt idx="7">
                    <c:v>0.5990037135427609</c:v>
                  </c:pt>
                  <c:pt idx="8">
                    <c:v>0.6621971674604656</c:v>
                  </c:pt>
                  <c:pt idx="9">
                    <c:v>0.653458659965508</c:v>
                  </c:pt>
                  <c:pt idx="10">
                    <c:v>0.8981579010824907</c:v>
                  </c:pt>
                  <c:pt idx="11">
                    <c:v>0.6619489777168915</c:v>
                  </c:pt>
                  <c:pt idx="12">
                    <c:v>0.645353281535645</c:v>
                  </c:pt>
                  <c:pt idx="13">
                    <c:v>0.6549538305363692</c:v>
                  </c:pt>
                  <c:pt idx="14">
                    <c:v>0.6728868247786298</c:v>
                  </c:pt>
                  <c:pt idx="15">
                    <c:v>0.5906981530992123</c:v>
                  </c:pt>
                  <c:pt idx="16">
                    <c:v>0.6379503065676253</c:v>
                  </c:pt>
                  <c:pt idx="17">
                    <c:v>0.6973573169827615</c:v>
                  </c:pt>
                </c:numCache>
              </c:numRef>
            </c:plus>
            <c:minus>
              <c:numRef>
                <c:f>'OR1-803'!$E$5:$E$26</c:f>
                <c:numCache>
                  <c:ptCount val="18"/>
                  <c:pt idx="0">
                    <c:v>0.5506891370568324</c:v>
                  </c:pt>
                  <c:pt idx="1">
                    <c:v>0.6147689886720106</c:v>
                  </c:pt>
                  <c:pt idx="2">
                    <c:v>0.5937526766394868</c:v>
                  </c:pt>
                  <c:pt idx="3">
                    <c:v>0.5466990239508943</c:v>
                  </c:pt>
                  <c:pt idx="4">
                    <c:v>0.5541615084417182</c:v>
                  </c:pt>
                  <c:pt idx="5">
                    <c:v>0.5691311208000754</c:v>
                  </c:pt>
                  <c:pt idx="6">
                    <c:v>0.5466312931040593</c:v>
                  </c:pt>
                  <c:pt idx="7">
                    <c:v>0.5990037135427609</c:v>
                  </c:pt>
                  <c:pt idx="8">
                    <c:v>0.6621971674604656</c:v>
                  </c:pt>
                  <c:pt idx="9">
                    <c:v>0.653458659965508</c:v>
                  </c:pt>
                  <c:pt idx="10">
                    <c:v>0.8981579010824907</c:v>
                  </c:pt>
                  <c:pt idx="11">
                    <c:v>0.6619489777168915</c:v>
                  </c:pt>
                  <c:pt idx="12">
                    <c:v>0.645353281535645</c:v>
                  </c:pt>
                  <c:pt idx="13">
                    <c:v>0.6549538305363692</c:v>
                  </c:pt>
                  <c:pt idx="14">
                    <c:v>0.6728868247786298</c:v>
                  </c:pt>
                  <c:pt idx="15">
                    <c:v>0.5906981530992123</c:v>
                  </c:pt>
                  <c:pt idx="16">
                    <c:v>0.6379503065676253</c:v>
                  </c:pt>
                  <c:pt idx="17">
                    <c:v>0.6973573169827615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8"/>
                <c:pt idx="0">
                  <c:v>0.386349195167481</c:v>
                </c:pt>
                <c:pt idx="1">
                  <c:v>0.3149491825512922</c:v>
                </c:pt>
                <c:pt idx="2">
                  <c:v>0.2827856667302715</c:v>
                </c:pt>
                <c:pt idx="3">
                  <c:v>0.5996229655475643</c:v>
                </c:pt>
                <c:pt idx="4">
                  <c:v>0.28065483184573925</c:v>
                </c:pt>
                <c:pt idx="5">
                  <c:v>0.38206901801379234</c:v>
                </c:pt>
                <c:pt idx="6">
                  <c:v>0.35151081257074995</c:v>
                </c:pt>
                <c:pt idx="7">
                  <c:v>0.6010487222750978</c:v>
                </c:pt>
                <c:pt idx="8">
                  <c:v>0.49108741203740514</c:v>
                </c:pt>
                <c:pt idx="9">
                  <c:v>0.6177832463531953</c:v>
                </c:pt>
                <c:pt idx="10">
                  <c:v>0.630411225804224</c:v>
                </c:pt>
                <c:pt idx="11">
                  <c:v>0.42480476071027734</c:v>
                </c:pt>
                <c:pt idx="12">
                  <c:v>0.8381545434750058</c:v>
                </c:pt>
                <c:pt idx="13">
                  <c:v>0.7900923281635837</c:v>
                </c:pt>
                <c:pt idx="14">
                  <c:v>0.4225149268285386</c:v>
                </c:pt>
                <c:pt idx="15">
                  <c:v>0.6591501760376505</c:v>
                </c:pt>
                <c:pt idx="16">
                  <c:v>0.35261971686909666</c:v>
                </c:pt>
                <c:pt idx="17">
                  <c:v>0.5490558800899521</c:v>
                </c:pt>
              </c:numLit>
            </c:plus>
            <c:minus>
              <c:numLit>
                <c:ptCount val="18"/>
                <c:pt idx="0">
                  <c:v>0.386349195167481</c:v>
                </c:pt>
                <c:pt idx="1">
                  <c:v>0.3149491825512922</c:v>
                </c:pt>
                <c:pt idx="2">
                  <c:v>0.2827856667302715</c:v>
                </c:pt>
                <c:pt idx="3">
                  <c:v>0.5996229655475643</c:v>
                </c:pt>
                <c:pt idx="4">
                  <c:v>0.28065483184573925</c:v>
                </c:pt>
                <c:pt idx="5">
                  <c:v>0.38206901801379234</c:v>
                </c:pt>
                <c:pt idx="6">
                  <c:v>0.35151081257074995</c:v>
                </c:pt>
                <c:pt idx="7">
                  <c:v>0.6010487222750978</c:v>
                </c:pt>
                <c:pt idx="8">
                  <c:v>0.49108741203740514</c:v>
                </c:pt>
                <c:pt idx="9">
                  <c:v>0.6177832463531953</c:v>
                </c:pt>
                <c:pt idx="10">
                  <c:v>0.630411225804224</c:v>
                </c:pt>
                <c:pt idx="11">
                  <c:v>0.42480476071027734</c:v>
                </c:pt>
                <c:pt idx="12">
                  <c:v>0.8381545434750058</c:v>
                </c:pt>
                <c:pt idx="13">
                  <c:v>0.7900923281635837</c:v>
                </c:pt>
                <c:pt idx="14">
                  <c:v>0.4225149268285386</c:v>
                </c:pt>
                <c:pt idx="15">
                  <c:v>0.6591501760376505</c:v>
                </c:pt>
                <c:pt idx="16">
                  <c:v>0.35261971686909666</c:v>
                </c:pt>
                <c:pt idx="17">
                  <c:v>0.5490558800899521</c:v>
                </c:pt>
              </c:numLit>
            </c:minus>
            <c:noEndCap val="0"/>
          </c:errBars>
          <c:xVal>
            <c:numRef>
              <c:f>'OR1-803'!$G$5:$G$22</c:f>
              <c:numCache/>
            </c:numRef>
          </c:xVal>
          <c:yVal>
            <c:numRef>
              <c:f>'OR1-803'!$C$5:$C$22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3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errBars>
            <c:errDir val="y"/>
            <c:errBarType val="both"/>
            <c:errValType val="cust"/>
            <c:plus>
              <c:numRef>
                <c:f>'OR1-803'!$E$9:$E$26</c:f>
                <c:numCache>
                  <c:ptCount val="18"/>
                  <c:pt idx="0">
                    <c:v>0.5541615084417182</c:v>
                  </c:pt>
                  <c:pt idx="1">
                    <c:v>0.5691311208000754</c:v>
                  </c:pt>
                  <c:pt idx="2">
                    <c:v>0.5466312931040593</c:v>
                  </c:pt>
                  <c:pt idx="3">
                    <c:v>0.5990037135427609</c:v>
                  </c:pt>
                  <c:pt idx="4">
                    <c:v>0.6621971674604656</c:v>
                  </c:pt>
                  <c:pt idx="5">
                    <c:v>0.653458659965508</c:v>
                  </c:pt>
                  <c:pt idx="6">
                    <c:v>0.8981579010824907</c:v>
                  </c:pt>
                  <c:pt idx="7">
                    <c:v>0.6619489777168915</c:v>
                  </c:pt>
                  <c:pt idx="8">
                    <c:v>0.645353281535645</c:v>
                  </c:pt>
                  <c:pt idx="9">
                    <c:v>0.6549538305363692</c:v>
                  </c:pt>
                  <c:pt idx="10">
                    <c:v>0.6728868247786298</c:v>
                  </c:pt>
                  <c:pt idx="11">
                    <c:v>0.5906981530992123</c:v>
                  </c:pt>
                  <c:pt idx="12">
                    <c:v>0.6379503065676253</c:v>
                  </c:pt>
                  <c:pt idx="13">
                    <c:v>0.6973573169827615</c:v>
                  </c:pt>
                  <c:pt idx="14">
                    <c:v>0.7188099046741102</c:v>
                  </c:pt>
                  <c:pt idx="15">
                    <c:v>0.7238377465727075</c:v>
                  </c:pt>
                  <c:pt idx="16">
                    <c:v>0.6943978441645078</c:v>
                  </c:pt>
                  <c:pt idx="17">
                    <c:v>0.6588550521872629</c:v>
                  </c:pt>
                </c:numCache>
              </c:numRef>
            </c:plus>
            <c:minus>
              <c:numRef>
                <c:f>'OR1-803'!$E$9:$E$26</c:f>
                <c:numCache>
                  <c:ptCount val="18"/>
                  <c:pt idx="0">
                    <c:v>0.5541615084417182</c:v>
                  </c:pt>
                  <c:pt idx="1">
                    <c:v>0.5691311208000754</c:v>
                  </c:pt>
                  <c:pt idx="2">
                    <c:v>0.5466312931040593</c:v>
                  </c:pt>
                  <c:pt idx="3">
                    <c:v>0.5990037135427609</c:v>
                  </c:pt>
                  <c:pt idx="4">
                    <c:v>0.6621971674604656</c:v>
                  </c:pt>
                  <c:pt idx="5">
                    <c:v>0.653458659965508</c:v>
                  </c:pt>
                  <c:pt idx="6">
                    <c:v>0.8981579010824907</c:v>
                  </c:pt>
                  <c:pt idx="7">
                    <c:v>0.6619489777168915</c:v>
                  </c:pt>
                  <c:pt idx="8">
                    <c:v>0.645353281535645</c:v>
                  </c:pt>
                  <c:pt idx="9">
                    <c:v>0.6549538305363692</c:v>
                  </c:pt>
                  <c:pt idx="10">
                    <c:v>0.6728868247786298</c:v>
                  </c:pt>
                  <c:pt idx="11">
                    <c:v>0.5906981530992123</c:v>
                  </c:pt>
                  <c:pt idx="12">
                    <c:v>0.6379503065676253</c:v>
                  </c:pt>
                  <c:pt idx="13">
                    <c:v>0.6973573169827615</c:v>
                  </c:pt>
                  <c:pt idx="14">
                    <c:v>0.7188099046741102</c:v>
                  </c:pt>
                  <c:pt idx="15">
                    <c:v>0.7238377465727075</c:v>
                  </c:pt>
                  <c:pt idx="16">
                    <c:v>0.6943978441645078</c:v>
                  </c:pt>
                  <c:pt idx="17">
                    <c:v>0.6588550521872629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8"/>
                <c:pt idx="0">
                  <c:v>0.28065483184573925</c:v>
                </c:pt>
                <c:pt idx="1">
                  <c:v>0.38206901801379234</c:v>
                </c:pt>
                <c:pt idx="2">
                  <c:v>0.35151081257074995</c:v>
                </c:pt>
                <c:pt idx="3">
                  <c:v>0.6010487222750978</c:v>
                </c:pt>
                <c:pt idx="4">
                  <c:v>0.49108741203740514</c:v>
                </c:pt>
                <c:pt idx="5">
                  <c:v>0.6177832463531953</c:v>
                </c:pt>
                <c:pt idx="6">
                  <c:v>0.630411225804224</c:v>
                </c:pt>
                <c:pt idx="7">
                  <c:v>0.42480476071027734</c:v>
                </c:pt>
                <c:pt idx="8">
                  <c:v>0.8381545434750058</c:v>
                </c:pt>
                <c:pt idx="9">
                  <c:v>0.7900923281635837</c:v>
                </c:pt>
                <c:pt idx="10">
                  <c:v>0.4225149268285386</c:v>
                </c:pt>
                <c:pt idx="11">
                  <c:v>0.6591501760376505</c:v>
                </c:pt>
                <c:pt idx="12">
                  <c:v>0.35261971686909666</c:v>
                </c:pt>
                <c:pt idx="13">
                  <c:v>0.5490558800899521</c:v>
                </c:pt>
                <c:pt idx="14">
                  <c:v>0.5085175153429882</c:v>
                </c:pt>
                <c:pt idx="15">
                  <c:v>0.4347433519796259</c:v>
                </c:pt>
                <c:pt idx="16">
                  <c:v>0.6265543562345172</c:v>
                </c:pt>
                <c:pt idx="17">
                  <c:v>0.38201165605032555</c:v>
                </c:pt>
              </c:numLit>
            </c:plus>
            <c:minus>
              <c:numLit>
                <c:ptCount val="18"/>
                <c:pt idx="0">
                  <c:v>0.28065483184573925</c:v>
                </c:pt>
                <c:pt idx="1">
                  <c:v>0.38206901801379234</c:v>
                </c:pt>
                <c:pt idx="2">
                  <c:v>0.35151081257074995</c:v>
                </c:pt>
                <c:pt idx="3">
                  <c:v>0.6010487222750978</c:v>
                </c:pt>
                <c:pt idx="4">
                  <c:v>0.49108741203740514</c:v>
                </c:pt>
                <c:pt idx="5">
                  <c:v>0.6177832463531953</c:v>
                </c:pt>
                <c:pt idx="6">
                  <c:v>0.630411225804224</c:v>
                </c:pt>
                <c:pt idx="7">
                  <c:v>0.42480476071027734</c:v>
                </c:pt>
                <c:pt idx="8">
                  <c:v>0.8381545434750058</c:v>
                </c:pt>
                <c:pt idx="9">
                  <c:v>0.7900923281635837</c:v>
                </c:pt>
                <c:pt idx="10">
                  <c:v>0.4225149268285386</c:v>
                </c:pt>
                <c:pt idx="11">
                  <c:v>0.6591501760376505</c:v>
                </c:pt>
                <c:pt idx="12">
                  <c:v>0.35261971686909666</c:v>
                </c:pt>
                <c:pt idx="13">
                  <c:v>0.5490558800899521</c:v>
                </c:pt>
                <c:pt idx="14">
                  <c:v>0.5085175153429882</c:v>
                </c:pt>
                <c:pt idx="15">
                  <c:v>0.4347433519796259</c:v>
                </c:pt>
                <c:pt idx="16">
                  <c:v>0.6265543562345172</c:v>
                </c:pt>
                <c:pt idx="17">
                  <c:v>0.38201165605032555</c:v>
                </c:pt>
              </c:numLit>
            </c:minus>
            <c:noEndCap val="0"/>
          </c:errBars>
          <c:xVal>
            <c:numRef>
              <c:f>'OR1-803'!$G$9:$G$26</c:f>
              <c:numCache/>
            </c:numRef>
          </c:xVal>
          <c:yVal>
            <c:numRef>
              <c:f>'OR1-803'!$C$9:$C$26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'OR1-803'!$G$19:$G$22</c:f>
              <c:numCache/>
            </c:numRef>
          </c:xVal>
          <c:yVal>
            <c:numRef>
              <c:f>'OR1-803'!$C$19:$C$22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'OR1-803'!$G$5:$G$11</c:f>
              <c:numCache/>
            </c:numRef>
          </c:xVal>
          <c:yVal>
            <c:numRef>
              <c:f>'OR1-803'!$C$5:$C$11</c:f>
              <c:numCache/>
            </c:numRef>
          </c:yVal>
          <c:smooth val="0"/>
        </c:ser>
        <c:axId val="41052015"/>
        <c:axId val="33923816"/>
      </c:scatterChart>
      <c:valAx>
        <c:axId val="41052015"/>
        <c:scaling>
          <c:logBase val="10"/>
          <c:orientation val="minMax"/>
          <c:max val="1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3923816"/>
        <c:crosses val="autoZero"/>
        <c:crossBetween val="midCat"/>
        <c:dispUnits/>
        <c:majorUnit val="10"/>
        <c:minorUnit val="10"/>
      </c:valAx>
      <c:valAx>
        <c:axId val="33923816"/>
        <c:scaling>
          <c:orientation val="maxMin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1052015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025"/>
          <c:y val="0.0525"/>
          <c:w val="0.83275"/>
          <c:h val="0.88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'OR1-803'!$E$29:$E$49</c:f>
                <c:numCache>
                  <c:ptCount val="21"/>
                  <c:pt idx="0">
                    <c:v>0.5768324077065671</c:v>
                  </c:pt>
                  <c:pt idx="1">
                    <c:v>0.5870078723719483</c:v>
                  </c:pt>
                  <c:pt idx="2">
                    <c:v>0.5857127398822031</c:v>
                  </c:pt>
                  <c:pt idx="3">
                    <c:v>0.5813802383469882</c:v>
                  </c:pt>
                  <c:pt idx="4">
                    <c:v>0.5726893529047082</c:v>
                  </c:pt>
                  <c:pt idx="5">
                    <c:v>0.6458922658338333</c:v>
                  </c:pt>
                  <c:pt idx="6">
                    <c:v>0.7521196118179484</c:v>
                  </c:pt>
                  <c:pt idx="7">
                    <c:v>0.7405129647683387</c:v>
                  </c:pt>
                  <c:pt idx="8">
                    <c:v>0.8486624089923404</c:v>
                  </c:pt>
                  <c:pt idx="9">
                    <c:v>0.8422741532844082</c:v>
                  </c:pt>
                  <c:pt idx="10">
                    <c:v>0.8512970626262173</c:v>
                  </c:pt>
                  <c:pt idx="11">
                    <c:v>0.8799787674478284</c:v>
                  </c:pt>
                  <c:pt idx="12">
                    <c:v>0.8951769398804099</c:v>
                  </c:pt>
                  <c:pt idx="13">
                    <c:v>0.8683821300444999</c:v>
                  </c:pt>
                  <c:pt idx="14">
                    <c:v>0.910519517913062</c:v>
                  </c:pt>
                  <c:pt idx="15">
                    <c:v>0.8772669963108951</c:v>
                  </c:pt>
                  <c:pt idx="16">
                    <c:v>0.8702098823415095</c:v>
                  </c:pt>
                  <c:pt idx="17">
                    <c:v>0.8760262728937473</c:v>
                  </c:pt>
                  <c:pt idx="18">
                    <c:v>0.8490557754468693</c:v>
                  </c:pt>
                  <c:pt idx="19">
                    <c:v>0.9996673847354817</c:v>
                  </c:pt>
                  <c:pt idx="20">
                    <c:v>0.9264955925055914</c:v>
                  </c:pt>
                </c:numCache>
              </c:numRef>
            </c:plus>
            <c:minus>
              <c:numRef>
                <c:f>'OR1-803'!$E$29:$E$49</c:f>
                <c:numCache>
                  <c:ptCount val="21"/>
                  <c:pt idx="0">
                    <c:v>0.5768324077065671</c:v>
                  </c:pt>
                  <c:pt idx="1">
                    <c:v>0.5870078723719483</c:v>
                  </c:pt>
                  <c:pt idx="2">
                    <c:v>0.5857127398822031</c:v>
                  </c:pt>
                  <c:pt idx="3">
                    <c:v>0.5813802383469882</c:v>
                  </c:pt>
                  <c:pt idx="4">
                    <c:v>0.5726893529047082</c:v>
                  </c:pt>
                  <c:pt idx="5">
                    <c:v>0.6458922658338333</c:v>
                  </c:pt>
                  <c:pt idx="6">
                    <c:v>0.7521196118179484</c:v>
                  </c:pt>
                  <c:pt idx="7">
                    <c:v>0.7405129647683387</c:v>
                  </c:pt>
                  <c:pt idx="8">
                    <c:v>0.8486624089923404</c:v>
                  </c:pt>
                  <c:pt idx="9">
                    <c:v>0.8422741532844082</c:v>
                  </c:pt>
                  <c:pt idx="10">
                    <c:v>0.8512970626262173</c:v>
                  </c:pt>
                  <c:pt idx="11">
                    <c:v>0.8799787674478284</c:v>
                  </c:pt>
                  <c:pt idx="12">
                    <c:v>0.8951769398804099</c:v>
                  </c:pt>
                  <c:pt idx="13">
                    <c:v>0.8683821300444999</c:v>
                  </c:pt>
                  <c:pt idx="14">
                    <c:v>0.910519517913062</c:v>
                  </c:pt>
                  <c:pt idx="15">
                    <c:v>0.8772669963108951</c:v>
                  </c:pt>
                  <c:pt idx="16">
                    <c:v>0.8702098823415095</c:v>
                  </c:pt>
                  <c:pt idx="17">
                    <c:v>0.8760262728937473</c:v>
                  </c:pt>
                  <c:pt idx="18">
                    <c:v>0.8490557754468693</c:v>
                  </c:pt>
                  <c:pt idx="19">
                    <c:v>0.9996673847354817</c:v>
                  </c:pt>
                  <c:pt idx="20">
                    <c:v>0.9264955925055914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21"/>
                <c:pt idx="0">
                  <c:v>0.21833968460216413</c:v>
                </c:pt>
                <c:pt idx="1">
                  <c:v>0.2989460149026883</c:v>
                </c:pt>
                <c:pt idx="2">
                  <c:v>0.3209465284577643</c:v>
                </c:pt>
                <c:pt idx="3">
                  <c:v>0.3623374235770439</c:v>
                </c:pt>
                <c:pt idx="4">
                  <c:v>0.2765363154718165</c:v>
                </c:pt>
                <c:pt idx="5">
                  <c:v>0.4356670230501352</c:v>
                </c:pt>
                <c:pt idx="6">
                  <c:v>0.30355944940401747</c:v>
                </c:pt>
                <c:pt idx="7">
                  <c:v>0.23063697991804877</c:v>
                </c:pt>
                <c:pt idx="8">
                  <c:v>0.3994464535017691</c:v>
                </c:pt>
                <c:pt idx="9">
                  <c:v>0.3945428615460511</c:v>
                </c:pt>
                <c:pt idx="10">
                  <c:v>0.2894577564643311</c:v>
                </c:pt>
                <c:pt idx="11">
                  <c:v>0.35505209877065846</c:v>
                </c:pt>
                <c:pt idx="12">
                  <c:v>0.22185931409073972</c:v>
                </c:pt>
                <c:pt idx="13">
                  <c:v>0.30014907640433286</c:v>
                </c:pt>
                <c:pt idx="14">
                  <c:v>0.280136621516303</c:v>
                </c:pt>
                <c:pt idx="15">
                  <c:v>0.2448903314237888</c:v>
                </c:pt>
                <c:pt idx="16">
                  <c:v>0.29305905910101854</c:v>
                </c:pt>
                <c:pt idx="17">
                  <c:v>0.19811667475096068</c:v>
                </c:pt>
                <c:pt idx="18">
                  <c:v>0.16566353041606074</c:v>
                </c:pt>
                <c:pt idx="19">
                  <c:v>0.19065385813467356</c:v>
                </c:pt>
                <c:pt idx="20">
                  <c:v>0.1903106901026883</c:v>
                </c:pt>
              </c:numLit>
            </c:plus>
            <c:minus>
              <c:numLit>
                <c:ptCount val="21"/>
                <c:pt idx="0">
                  <c:v>0.21833968460216413</c:v>
                </c:pt>
                <c:pt idx="1">
                  <c:v>0.2989460149026883</c:v>
                </c:pt>
                <c:pt idx="2">
                  <c:v>0.3209465284577643</c:v>
                </c:pt>
                <c:pt idx="3">
                  <c:v>0.3623374235770439</c:v>
                </c:pt>
                <c:pt idx="4">
                  <c:v>0.2765363154718165</c:v>
                </c:pt>
                <c:pt idx="5">
                  <c:v>0.4356670230501352</c:v>
                </c:pt>
                <c:pt idx="6">
                  <c:v>0.30355944940401747</c:v>
                </c:pt>
                <c:pt idx="7">
                  <c:v>0.23063697991804877</c:v>
                </c:pt>
                <c:pt idx="8">
                  <c:v>0.3994464535017691</c:v>
                </c:pt>
                <c:pt idx="9">
                  <c:v>0.3945428615460511</c:v>
                </c:pt>
                <c:pt idx="10">
                  <c:v>0.2894577564643311</c:v>
                </c:pt>
                <c:pt idx="11">
                  <c:v>0.35505209877065846</c:v>
                </c:pt>
                <c:pt idx="12">
                  <c:v>0.22185931409073972</c:v>
                </c:pt>
                <c:pt idx="13">
                  <c:v>0.30014907640433286</c:v>
                </c:pt>
                <c:pt idx="14">
                  <c:v>0.280136621516303</c:v>
                </c:pt>
                <c:pt idx="15">
                  <c:v>0.2448903314237888</c:v>
                </c:pt>
                <c:pt idx="16">
                  <c:v>0.29305905910101854</c:v>
                </c:pt>
                <c:pt idx="17">
                  <c:v>0.19811667475096068</c:v>
                </c:pt>
                <c:pt idx="18">
                  <c:v>0.16566353041606074</c:v>
                </c:pt>
                <c:pt idx="19">
                  <c:v>0.19065385813467356</c:v>
                </c:pt>
                <c:pt idx="20">
                  <c:v>0.1903106901026883</c:v>
                </c:pt>
              </c:numLit>
            </c:minus>
            <c:noEndCap val="0"/>
          </c:errBars>
          <c:xVal>
            <c:numRef>
              <c:f>'OR1-803'!$G$29:$G$49</c:f>
              <c:numCache/>
            </c:numRef>
          </c:xVal>
          <c:yVal>
            <c:numRef>
              <c:f>'OR1-803'!$C$29:$C$49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0.12 g cm</a:t>
                    </a:r>
                    <a:r>
                      <a:rPr lang="en-US" cap="none" sz="600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6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600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6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600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6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0.959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'OR1-803'!$G$34:$G$49</c:f>
              <c:numCache/>
            </c:numRef>
          </c:xVal>
          <c:yVal>
            <c:numRef>
              <c:f>'OR1-803'!$C$34:$C$49</c:f>
              <c:numCache/>
            </c:numRef>
          </c:yVal>
          <c:smooth val="0"/>
        </c:ser>
        <c:axId val="36878889"/>
        <c:axId val="63474546"/>
      </c:scatterChart>
      <c:valAx>
        <c:axId val="36878889"/>
        <c:scaling>
          <c:logBase val="10"/>
          <c:orientation val="minMax"/>
          <c:max val="10"/>
          <c:min val="0.0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3474546"/>
        <c:crosses val="autoZero"/>
        <c:crossBetween val="midCat"/>
        <c:dispUnits/>
        <c:majorUnit val="10"/>
        <c:minorUnit val="10"/>
      </c:valAx>
      <c:valAx>
        <c:axId val="63474546"/>
        <c:scaling>
          <c:orientation val="maxMin"/>
          <c:max val="3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6878889"/>
        <c:crossesAt val="0.0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.09775"/>
          <c:w val="0.91375"/>
          <c:h val="0.89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'OR1-803'!$E$52:$E$70</c:f>
                <c:numCache>
                  <c:ptCount val="19"/>
                  <c:pt idx="0">
                    <c:v>0.552679446268608</c:v>
                  </c:pt>
                  <c:pt idx="1">
                    <c:v>0.5120796035232753</c:v>
                  </c:pt>
                  <c:pt idx="2">
                    <c:v>0.531060783772394</c:v>
                  </c:pt>
                  <c:pt idx="3">
                    <c:v>0.5604993596456271</c:v>
                  </c:pt>
                  <c:pt idx="4">
                    <c:v>0.5974222261635352</c:v>
                  </c:pt>
                  <c:pt idx="5">
                    <c:v>0.567741723321353</c:v>
                  </c:pt>
                  <c:pt idx="6">
                    <c:v>0.6235299355082179</c:v>
                  </c:pt>
                  <c:pt idx="7">
                    <c:v>0.6350428186097081</c:v>
                  </c:pt>
                  <c:pt idx="8">
                    <c:v>0.602697579729801</c:v>
                  </c:pt>
                  <c:pt idx="9">
                    <c:v>0.7066907506026426</c:v>
                  </c:pt>
                  <c:pt idx="10">
                    <c:v>0.6762156043902111</c:v>
                  </c:pt>
                  <c:pt idx="11">
                    <c:v>0.6379890605929763</c:v>
                  </c:pt>
                  <c:pt idx="12">
                    <c:v>0.6656103768248468</c:v>
                  </c:pt>
                  <c:pt idx="13">
                    <c:v>0.6779232013744144</c:v>
                  </c:pt>
                  <c:pt idx="14">
                    <c:v>0.6624694636498046</c:v>
                  </c:pt>
                  <c:pt idx="15">
                    <c:v>0.6085981422989636</c:v>
                  </c:pt>
                  <c:pt idx="16">
                    <c:v>0.6289011994275712</c:v>
                  </c:pt>
                  <c:pt idx="17">
                    <c:v>0.6483692733059488</c:v>
                  </c:pt>
                  <c:pt idx="18">
                    <c:v>0.654405333628541</c:v>
                  </c:pt>
                </c:numCache>
              </c:numRef>
            </c:plus>
            <c:minus>
              <c:numRef>
                <c:f>'OR1-803'!$E$52:$E$70</c:f>
                <c:numCache>
                  <c:ptCount val="19"/>
                  <c:pt idx="0">
                    <c:v>0.552679446268608</c:v>
                  </c:pt>
                  <c:pt idx="1">
                    <c:v>0.5120796035232753</c:v>
                  </c:pt>
                  <c:pt idx="2">
                    <c:v>0.531060783772394</c:v>
                  </c:pt>
                  <c:pt idx="3">
                    <c:v>0.5604993596456271</c:v>
                  </c:pt>
                  <c:pt idx="4">
                    <c:v>0.5974222261635352</c:v>
                  </c:pt>
                  <c:pt idx="5">
                    <c:v>0.567741723321353</c:v>
                  </c:pt>
                  <c:pt idx="6">
                    <c:v>0.6235299355082179</c:v>
                  </c:pt>
                  <c:pt idx="7">
                    <c:v>0.6350428186097081</c:v>
                  </c:pt>
                  <c:pt idx="8">
                    <c:v>0.602697579729801</c:v>
                  </c:pt>
                  <c:pt idx="9">
                    <c:v>0.7066907506026426</c:v>
                  </c:pt>
                  <c:pt idx="10">
                    <c:v>0.6762156043902111</c:v>
                  </c:pt>
                  <c:pt idx="11">
                    <c:v>0.6379890605929763</c:v>
                  </c:pt>
                  <c:pt idx="12">
                    <c:v>0.6656103768248468</c:v>
                  </c:pt>
                  <c:pt idx="13">
                    <c:v>0.6779232013744144</c:v>
                  </c:pt>
                  <c:pt idx="14">
                    <c:v>0.6624694636498046</c:v>
                  </c:pt>
                  <c:pt idx="15">
                    <c:v>0.6085981422989636</c:v>
                  </c:pt>
                  <c:pt idx="16">
                    <c:v>0.6289011994275712</c:v>
                  </c:pt>
                  <c:pt idx="17">
                    <c:v>0.6483692733059488</c:v>
                  </c:pt>
                  <c:pt idx="18">
                    <c:v>0.654405333628541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9"/>
                <c:pt idx="0">
                  <c:v>0.20048000111296677</c:v>
                </c:pt>
                <c:pt idx="1">
                  <c:v>0.5396948993724137</c:v>
                </c:pt>
                <c:pt idx="2">
                  <c:v>0.22659233143829385</c:v>
                </c:pt>
                <c:pt idx="3">
                  <c:v>0.5505225077674709</c:v>
                </c:pt>
                <c:pt idx="4">
                  <c:v>0.3260054514696381</c:v>
                </c:pt>
                <c:pt idx="5">
                  <c:v>0.6845082889459396</c:v>
                </c:pt>
                <c:pt idx="6">
                  <c:v>0.5236761612453811</c:v>
                </c:pt>
                <c:pt idx="7">
                  <c:v>0.5797373651431412</c:v>
                </c:pt>
                <c:pt idx="8">
                  <c:v>0.7740515908851395</c:v>
                </c:pt>
                <c:pt idx="9">
                  <c:v>0.3182928941487985</c:v>
                </c:pt>
                <c:pt idx="10">
                  <c:v>0.3196321916408515</c:v>
                </c:pt>
                <c:pt idx="11">
                  <c:v>0.3652131971132464</c:v>
                </c:pt>
                <c:pt idx="12">
                  <c:v>0.35511081243497283</c:v>
                </c:pt>
                <c:pt idx="13">
                  <c:v>0.2480709738183366</c:v>
                </c:pt>
                <c:pt idx="14">
                  <c:v>0.21848957991632867</c:v>
                </c:pt>
                <c:pt idx="15">
                  <c:v>0.19836375609978987</c:v>
                </c:pt>
                <c:pt idx="16">
                  <c:v>0.2930309320433505</c:v>
                </c:pt>
                <c:pt idx="17">
                  <c:v>0.4389547772088981</c:v>
                </c:pt>
                <c:pt idx="18">
                  <c:v>0.28131707024409225</c:v>
                </c:pt>
              </c:numLit>
            </c:plus>
            <c:minus>
              <c:numLit>
                <c:ptCount val="19"/>
                <c:pt idx="0">
                  <c:v>0.20048000111296677</c:v>
                </c:pt>
                <c:pt idx="1">
                  <c:v>0.5396948993724137</c:v>
                </c:pt>
                <c:pt idx="2">
                  <c:v>0.22659233143829385</c:v>
                </c:pt>
                <c:pt idx="3">
                  <c:v>0.5505225077674709</c:v>
                </c:pt>
                <c:pt idx="4">
                  <c:v>0.3260054514696381</c:v>
                </c:pt>
                <c:pt idx="5">
                  <c:v>0.6845082889459396</c:v>
                </c:pt>
                <c:pt idx="6">
                  <c:v>0.5236761612453811</c:v>
                </c:pt>
                <c:pt idx="7">
                  <c:v>0.5797373651431412</c:v>
                </c:pt>
                <c:pt idx="8">
                  <c:v>0.7740515908851395</c:v>
                </c:pt>
                <c:pt idx="9">
                  <c:v>0.3182928941487985</c:v>
                </c:pt>
                <c:pt idx="10">
                  <c:v>0.3196321916408515</c:v>
                </c:pt>
                <c:pt idx="11">
                  <c:v>0.3652131971132464</c:v>
                </c:pt>
                <c:pt idx="12">
                  <c:v>0.35511081243497283</c:v>
                </c:pt>
                <c:pt idx="13">
                  <c:v>0.2480709738183366</c:v>
                </c:pt>
                <c:pt idx="14">
                  <c:v>0.21848957991632867</c:v>
                </c:pt>
                <c:pt idx="15">
                  <c:v>0.19836375609978987</c:v>
                </c:pt>
                <c:pt idx="16">
                  <c:v>0.2930309320433505</c:v>
                </c:pt>
                <c:pt idx="17">
                  <c:v>0.4389547772088981</c:v>
                </c:pt>
                <c:pt idx="18">
                  <c:v>0.28131707024409225</c:v>
                </c:pt>
              </c:numLit>
            </c:minus>
            <c:noEndCap val="0"/>
          </c:errBars>
          <c:xVal>
            <c:numRef>
              <c:f>'OR1-803'!$G$52:$G$70</c:f>
              <c:numCache/>
            </c:numRef>
          </c:xVal>
          <c:yVal>
            <c:numRef>
              <c:f>'OR1-803'!$C$52:$C$70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0.39 g cm</a:t>
                    </a:r>
                    <a:r>
                      <a:rPr lang="en-US" cap="none" sz="57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0.908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'OR1-803'!$G$56:$G$70</c:f>
              <c:numCache/>
            </c:numRef>
          </c:xVal>
          <c:yVal>
            <c:numRef>
              <c:f>'OR1-803'!$C$56:$C$70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'OR1-803'!$G$62:$G$70</c:f>
              <c:numCache/>
            </c:numRef>
          </c:xVal>
          <c:yVal>
            <c:numRef>
              <c:f>'OR1-803'!$C$62:$C$70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'OR1-803'!$G$52:$G$56</c:f>
              <c:numCache/>
            </c:numRef>
          </c:xVal>
          <c:yVal>
            <c:numRef>
              <c:f>'OR1-803'!$C$52:$C$56</c:f>
              <c:numCache/>
            </c:numRef>
          </c:yVal>
          <c:smooth val="0"/>
        </c:ser>
        <c:axId val="34400003"/>
        <c:axId val="41164572"/>
      </c:scatterChart>
      <c:valAx>
        <c:axId val="34400003"/>
        <c:scaling>
          <c:logBase val="10"/>
          <c:orientation val="minMax"/>
          <c:max val="100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50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50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41164572"/>
        <c:crosses val="autoZero"/>
        <c:crossBetween val="midCat"/>
        <c:dispUnits/>
        <c:majorUnit val="10"/>
        <c:minorUnit val="10"/>
      </c:valAx>
      <c:valAx>
        <c:axId val="41164572"/>
        <c:scaling>
          <c:orientation val="maxMin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50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440000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" b="0" i="0" u="none" baseline="0">
                        <a:latin typeface="Arial"/>
                        <a:ea typeface="Arial"/>
                        <a:cs typeface="Arial"/>
                      </a:rPr>
                      <a:t>S = 0.09 g cm</a:t>
                    </a:r>
                    <a:r>
                      <a:rPr lang="en-US" cap="none" sz="300" b="0" i="0" u="none" baseline="30000"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300" b="0" i="0" u="none" baseline="0"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300" b="0" i="0" u="none" baseline="30000"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30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3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300" b="0" i="0" u="none" baseline="0">
                        <a:latin typeface="Arial"/>
                        <a:ea typeface="Arial"/>
                        <a:cs typeface="Arial"/>
                      </a:rPr>
                      <a:t> = 0.9162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'OR1-803'!#REF!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'OR1-803'!#REF!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strRef>
              <c:f>'OR1-803'!#REF!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'OR1-803'!#REF!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4936829"/>
        <c:axId val="45996006"/>
      </c:scatterChart>
      <c:valAx>
        <c:axId val="34936829"/>
        <c:scaling>
          <c:logBase val="10"/>
          <c:orientation val="minMax"/>
          <c:max val="1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30000">
                    <a:latin typeface="Arial"/>
                    <a:ea typeface="Arial"/>
                    <a:cs typeface="Arial"/>
                  </a:rPr>
                  <a:t> 210</a:t>
                </a:r>
                <a:r>
                  <a:rPr lang="en-US" cap="none" sz="300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300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300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45996006"/>
        <c:crosses val="autoZero"/>
        <c:crossBetween val="midCat"/>
        <c:dispUnits/>
        <c:majorUnit val="10"/>
        <c:minorUnit val="10"/>
      </c:valAx>
      <c:valAx>
        <c:axId val="45996006"/>
        <c:scaling>
          <c:orientation val="maxMin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300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3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4936829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.056"/>
          <c:w val="0.86025"/>
          <c:h val="0.85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'OR1-803'!$E$73:$E$93</c:f>
                <c:numCache>
                  <c:ptCount val="15"/>
                  <c:pt idx="0">
                    <c:v>0.4314615540338022</c:v>
                  </c:pt>
                  <c:pt idx="1">
                    <c:v>0.5559816261188208</c:v>
                  </c:pt>
                  <c:pt idx="2">
                    <c:v>0.5729265067387118</c:v>
                  </c:pt>
                  <c:pt idx="3">
                    <c:v>0.6281122263314761</c:v>
                  </c:pt>
                  <c:pt idx="4">
                    <c:v>0.6567805365828051</c:v>
                  </c:pt>
                  <c:pt idx="5">
                    <c:v>0.6757635767245946</c:v>
                  </c:pt>
                  <c:pt idx="6">
                    <c:v>0.6813110023983991</c:v>
                  </c:pt>
                  <c:pt idx="7">
                    <c:v>0.6558870287255044</c:v>
                  </c:pt>
                  <c:pt idx="8">
                    <c:v>0.6476243454109601</c:v>
                  </c:pt>
                  <c:pt idx="9">
                    <c:v>0.6475901924011018</c:v>
                  </c:pt>
                  <c:pt idx="10">
                    <c:v>0.5149071315042133</c:v>
                  </c:pt>
                  <c:pt idx="11">
                    <c:v>0.7550736496603399</c:v>
                  </c:pt>
                  <c:pt idx="12">
                    <c:v>0.7425530946292356</c:v>
                  </c:pt>
                  <c:pt idx="13">
                    <c:v>0.7457660728755136</c:v>
                  </c:pt>
                  <c:pt idx="14">
                    <c:v>0.667210016255549</c:v>
                  </c:pt>
                </c:numCache>
              </c:numRef>
            </c:plus>
            <c:minus>
              <c:numRef>
                <c:f>'OR1-803'!$E$73:$E$93</c:f>
                <c:numCache>
                  <c:ptCount val="15"/>
                  <c:pt idx="0">
                    <c:v>0.4314615540338022</c:v>
                  </c:pt>
                  <c:pt idx="1">
                    <c:v>0.5559816261188208</c:v>
                  </c:pt>
                  <c:pt idx="2">
                    <c:v>0.5729265067387118</c:v>
                  </c:pt>
                  <c:pt idx="3">
                    <c:v>0.6281122263314761</c:v>
                  </c:pt>
                  <c:pt idx="4">
                    <c:v>0.6567805365828051</c:v>
                  </c:pt>
                  <c:pt idx="5">
                    <c:v>0.6757635767245946</c:v>
                  </c:pt>
                  <c:pt idx="6">
                    <c:v>0.6813110023983991</c:v>
                  </c:pt>
                  <c:pt idx="7">
                    <c:v>0.6558870287255044</c:v>
                  </c:pt>
                  <c:pt idx="8">
                    <c:v>0.6476243454109601</c:v>
                  </c:pt>
                  <c:pt idx="9">
                    <c:v>0.6475901924011018</c:v>
                  </c:pt>
                  <c:pt idx="10">
                    <c:v>0.5149071315042133</c:v>
                  </c:pt>
                  <c:pt idx="11">
                    <c:v>0.7550736496603399</c:v>
                  </c:pt>
                  <c:pt idx="12">
                    <c:v>0.7425530946292356</c:v>
                  </c:pt>
                  <c:pt idx="13">
                    <c:v>0.7457660728755136</c:v>
                  </c:pt>
                  <c:pt idx="14">
                    <c:v>0.667210016255549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5"/>
                <c:pt idx="0">
                  <c:v>0.6493801679462455</c:v>
                </c:pt>
                <c:pt idx="1">
                  <c:v>0.5805598297705667</c:v>
                </c:pt>
                <c:pt idx="2">
                  <c:v>0.4616975956720858</c:v>
                </c:pt>
                <c:pt idx="3">
                  <c:v>0.5533903856748613</c:v>
                </c:pt>
                <c:pt idx="4">
                  <c:v>0.6026425955265241</c:v>
                </c:pt>
                <c:pt idx="5">
                  <c:v>1.0155423593728172</c:v>
                </c:pt>
                <c:pt idx="6">
                  <c:v>0.4413818140852393</c:v>
                </c:pt>
                <c:pt idx="7">
                  <c:v>0.40301385958118774</c:v>
                </c:pt>
                <c:pt idx="8">
                  <c:v>0.4744495858990709</c:v>
                </c:pt>
                <c:pt idx="9">
                  <c:v>0.39754653213136054</c:v>
                </c:pt>
                <c:pt idx="10">
                  <c:v>0.7185156269357521</c:v>
                </c:pt>
                <c:pt idx="11">
                  <c:v>0.3367964549828209</c:v>
                </c:pt>
                <c:pt idx="12">
                  <c:v>0.22582623450243108</c:v>
                </c:pt>
                <c:pt idx="13">
                  <c:v>0.403470980088987</c:v>
                </c:pt>
                <c:pt idx="14">
                  <c:v>0.23846910517661543</c:v>
                </c:pt>
              </c:numLit>
            </c:plus>
            <c:minus>
              <c:numLit>
                <c:ptCount val="15"/>
                <c:pt idx="0">
                  <c:v>0.6493801679462455</c:v>
                </c:pt>
                <c:pt idx="1">
                  <c:v>0.5805598297705667</c:v>
                </c:pt>
                <c:pt idx="2">
                  <c:v>0.4616975956720858</c:v>
                </c:pt>
                <c:pt idx="3">
                  <c:v>0.5533903856748613</c:v>
                </c:pt>
                <c:pt idx="4">
                  <c:v>0.6026425955265241</c:v>
                </c:pt>
                <c:pt idx="5">
                  <c:v>1.0155423593728172</c:v>
                </c:pt>
                <c:pt idx="6">
                  <c:v>0.4413818140852393</c:v>
                </c:pt>
                <c:pt idx="7">
                  <c:v>0.40301385958118774</c:v>
                </c:pt>
                <c:pt idx="8">
                  <c:v>0.4744495858990709</c:v>
                </c:pt>
                <c:pt idx="9">
                  <c:v>0.39754653213136054</c:v>
                </c:pt>
                <c:pt idx="10">
                  <c:v>0.7185156269357521</c:v>
                </c:pt>
                <c:pt idx="11">
                  <c:v>0.3367964549828209</c:v>
                </c:pt>
                <c:pt idx="12">
                  <c:v>0.22582623450243108</c:v>
                </c:pt>
                <c:pt idx="13">
                  <c:v>0.403470980088987</c:v>
                </c:pt>
                <c:pt idx="14">
                  <c:v>0.23846910517661543</c:v>
                </c:pt>
              </c:numLit>
            </c:minus>
            <c:noEndCap val="0"/>
          </c:errBars>
          <c:xVal>
            <c:numRef>
              <c:f>'OR1-803'!$G$73:$G$87</c:f>
              <c:numCache/>
            </c:numRef>
          </c:xVal>
          <c:yVal>
            <c:numRef>
              <c:f>'OR1-803'!$C$73:$C$87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0.29 g cm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-1
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0.967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'OR1-803'!$G$75:$G$83</c:f>
              <c:numCache/>
            </c:numRef>
          </c:xVal>
          <c:yVal>
            <c:numRef>
              <c:f>'OR1-803'!$C$75:$C$83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sz="575" b="0" i="0" u="none" baseline="-25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= 0.13 g cm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= 0.977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'OR1-803'!$G$84:$G$87</c:f>
              <c:numCache/>
            </c:numRef>
          </c:xVal>
          <c:yVal>
            <c:numRef>
              <c:f>'OR1-803'!$C$84:$C$87</c:f>
              <c:numCache/>
            </c:numRef>
          </c:yVal>
          <c:smooth val="0"/>
        </c:ser>
        <c:axId val="11310871"/>
        <c:axId val="34688976"/>
      </c:scatterChart>
      <c:valAx>
        <c:axId val="11310871"/>
        <c:scaling>
          <c:logBase val="10"/>
          <c:orientation val="minMax"/>
          <c:max val="100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4688976"/>
        <c:crosses val="autoZero"/>
        <c:crossBetween val="midCat"/>
        <c:dispUnits/>
        <c:majorUnit val="10"/>
        <c:minorUnit val="10"/>
      </c:valAx>
      <c:valAx>
        <c:axId val="34688976"/>
        <c:scaling>
          <c:orientation val="maxMin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131087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25"/>
          <c:w val="0.985"/>
          <c:h val="0.90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'OR1-803'!$E$73:$E$93</c:f>
                <c:numCache>
                  <c:ptCount val="15"/>
                  <c:pt idx="0">
                    <c:v>0.4314615540338022</c:v>
                  </c:pt>
                  <c:pt idx="1">
                    <c:v>0.5559816261188208</c:v>
                  </c:pt>
                  <c:pt idx="2">
                    <c:v>0.5729265067387118</c:v>
                  </c:pt>
                  <c:pt idx="3">
                    <c:v>0.6281122263314761</c:v>
                  </c:pt>
                  <c:pt idx="4">
                    <c:v>0.6567805365828051</c:v>
                  </c:pt>
                  <c:pt idx="5">
                    <c:v>0.6757635767245946</c:v>
                  </c:pt>
                  <c:pt idx="6">
                    <c:v>0.6813110023983991</c:v>
                  </c:pt>
                  <c:pt idx="7">
                    <c:v>0.6558870287255044</c:v>
                  </c:pt>
                  <c:pt idx="8">
                    <c:v>0.6476243454109601</c:v>
                  </c:pt>
                  <c:pt idx="9">
                    <c:v>0.6475901924011018</c:v>
                  </c:pt>
                  <c:pt idx="10">
                    <c:v>0.5149071315042133</c:v>
                  </c:pt>
                  <c:pt idx="11">
                    <c:v>0.7550736496603399</c:v>
                  </c:pt>
                  <c:pt idx="12">
                    <c:v>0.7425530946292356</c:v>
                  </c:pt>
                  <c:pt idx="13">
                    <c:v>0.7457660728755136</c:v>
                  </c:pt>
                  <c:pt idx="14">
                    <c:v>0.667210016255549</c:v>
                  </c:pt>
                </c:numCache>
              </c:numRef>
            </c:plus>
            <c:minus>
              <c:numRef>
                <c:f>'OR1-803'!$E$73:$E$93</c:f>
                <c:numCache>
                  <c:ptCount val="15"/>
                  <c:pt idx="0">
                    <c:v>0.4314615540338022</c:v>
                  </c:pt>
                  <c:pt idx="1">
                    <c:v>0.5559816261188208</c:v>
                  </c:pt>
                  <c:pt idx="2">
                    <c:v>0.5729265067387118</c:v>
                  </c:pt>
                  <c:pt idx="3">
                    <c:v>0.6281122263314761</c:v>
                  </c:pt>
                  <c:pt idx="4">
                    <c:v>0.6567805365828051</c:v>
                  </c:pt>
                  <c:pt idx="5">
                    <c:v>0.6757635767245946</c:v>
                  </c:pt>
                  <c:pt idx="6">
                    <c:v>0.6813110023983991</c:v>
                  </c:pt>
                  <c:pt idx="7">
                    <c:v>0.6558870287255044</c:v>
                  </c:pt>
                  <c:pt idx="8">
                    <c:v>0.6476243454109601</c:v>
                  </c:pt>
                  <c:pt idx="9">
                    <c:v>0.6475901924011018</c:v>
                  </c:pt>
                  <c:pt idx="10">
                    <c:v>0.5149071315042133</c:v>
                  </c:pt>
                  <c:pt idx="11">
                    <c:v>0.7550736496603399</c:v>
                  </c:pt>
                  <c:pt idx="12">
                    <c:v>0.7425530946292356</c:v>
                  </c:pt>
                  <c:pt idx="13">
                    <c:v>0.7457660728755136</c:v>
                  </c:pt>
                  <c:pt idx="14">
                    <c:v>0.667210016255549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5"/>
                <c:pt idx="0">
                  <c:v>0.04192117445603347</c:v>
                </c:pt>
                <c:pt idx="1">
                  <c:v>0.030684220383519204</c:v>
                </c:pt>
                <c:pt idx="2">
                  <c:v>NaN</c:v>
                </c:pt>
                <c:pt idx="3">
                  <c:v>0.02255466995412034</c:v>
                </c:pt>
                <c:pt idx="4">
                  <c:v>0.02729937531454694</c:v>
                </c:pt>
                <c:pt idx="5">
                  <c:v>NaN</c:v>
                </c:pt>
                <c:pt idx="6">
                  <c:v>NaN</c:v>
                </c:pt>
                <c:pt idx="7">
                  <c:v>0.01868018137042995</c:v>
                </c:pt>
                <c:pt idx="8">
                  <c:v>0.026616349350202947</c:v>
                </c:pt>
                <c:pt idx="9">
                  <c:v>0.018359519578139586</c:v>
                </c:pt>
                <c:pt idx="10">
                  <c:v>0.031736217429719556</c:v>
                </c:pt>
                <c:pt idx="11">
                  <c:v>0.018041426309869567</c:v>
                </c:pt>
                <c:pt idx="12">
                  <c:v>0.011369275539008726</c:v>
                </c:pt>
                <c:pt idx="13">
                  <c:v>NaN</c:v>
                </c:pt>
                <c:pt idx="14">
                  <c:v>0.013003578199945095</c:v>
                </c:pt>
              </c:numLit>
            </c:plus>
            <c:minus>
              <c:numLit>
                <c:ptCount val="15"/>
                <c:pt idx="0">
                  <c:v>0.04192117445603347</c:v>
                </c:pt>
                <c:pt idx="1">
                  <c:v>0.030684220383519204</c:v>
                </c:pt>
                <c:pt idx="2">
                  <c:v>NaN</c:v>
                </c:pt>
                <c:pt idx="3">
                  <c:v>0.02255466995412034</c:v>
                </c:pt>
                <c:pt idx="4">
                  <c:v>0.02729937531454694</c:v>
                </c:pt>
                <c:pt idx="5">
                  <c:v>NaN</c:v>
                </c:pt>
                <c:pt idx="6">
                  <c:v>NaN</c:v>
                </c:pt>
                <c:pt idx="7">
                  <c:v>0.01868018137042995</c:v>
                </c:pt>
                <c:pt idx="8">
                  <c:v>0.026616349350202947</c:v>
                </c:pt>
                <c:pt idx="9">
                  <c:v>0.018359519578139586</c:v>
                </c:pt>
                <c:pt idx="10">
                  <c:v>0.031736217429719556</c:v>
                </c:pt>
                <c:pt idx="11">
                  <c:v>0.018041426309869567</c:v>
                </c:pt>
                <c:pt idx="12">
                  <c:v>0.011369275539008726</c:v>
                </c:pt>
                <c:pt idx="13">
                  <c:v>NaN</c:v>
                </c:pt>
                <c:pt idx="14">
                  <c:v>0.013003578199945095</c:v>
                </c:pt>
              </c:numLit>
            </c:minus>
            <c:noEndCap val="0"/>
          </c:errBars>
          <c:xVal>
            <c:numRef>
              <c:f>'OR1-803'!$K$73:$K$87</c:f>
              <c:numCache/>
            </c:numRef>
          </c:xVal>
          <c:yVal>
            <c:numRef>
              <c:f>'OR1-803'!$C$73:$C$87</c:f>
              <c:numCache/>
            </c:numRef>
          </c:yVal>
          <c:smooth val="0"/>
        </c:ser>
        <c:axId val="43765329"/>
        <c:axId val="58343642"/>
      </c:scatterChart>
      <c:valAx>
        <c:axId val="43765329"/>
        <c:scaling>
          <c:orientation val="minMax"/>
          <c:max val="0.2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137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Cs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8343642"/>
        <c:crosses val="autoZero"/>
        <c:crossBetween val="midCat"/>
        <c:dispUnits/>
        <c:majorUnit val="0.1"/>
        <c:minorUnit val="0.05"/>
      </c:valAx>
      <c:valAx>
        <c:axId val="58343642"/>
        <c:scaling>
          <c:orientation val="maxMin"/>
          <c:max val="20"/>
          <c:min val="0"/>
        </c:scaling>
        <c:axPos val="l"/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3765329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405"/>
          <c:w val="0.98725"/>
          <c:h val="0.914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'OR1-803'!$E$52:$E$70</c:f>
                <c:numCache>
                  <c:ptCount val="19"/>
                  <c:pt idx="0">
                    <c:v>0.552679446268608</c:v>
                  </c:pt>
                  <c:pt idx="1">
                    <c:v>0.5120796035232753</c:v>
                  </c:pt>
                  <c:pt idx="2">
                    <c:v>0.531060783772394</c:v>
                  </c:pt>
                  <c:pt idx="3">
                    <c:v>0.5604993596456271</c:v>
                  </c:pt>
                  <c:pt idx="4">
                    <c:v>0.5974222261635352</c:v>
                  </c:pt>
                  <c:pt idx="5">
                    <c:v>0.567741723321353</c:v>
                  </c:pt>
                  <c:pt idx="6">
                    <c:v>0.6235299355082179</c:v>
                  </c:pt>
                  <c:pt idx="7">
                    <c:v>0.6350428186097081</c:v>
                  </c:pt>
                  <c:pt idx="8">
                    <c:v>0.602697579729801</c:v>
                  </c:pt>
                  <c:pt idx="9">
                    <c:v>0.7066907506026426</c:v>
                  </c:pt>
                  <c:pt idx="10">
                    <c:v>0.6762156043902111</c:v>
                  </c:pt>
                  <c:pt idx="11">
                    <c:v>0.6379890605929763</c:v>
                  </c:pt>
                  <c:pt idx="12">
                    <c:v>0.6656103768248468</c:v>
                  </c:pt>
                  <c:pt idx="13">
                    <c:v>0.6779232013744144</c:v>
                  </c:pt>
                  <c:pt idx="14">
                    <c:v>0.6624694636498046</c:v>
                  </c:pt>
                  <c:pt idx="15">
                    <c:v>0.6085981422989636</c:v>
                  </c:pt>
                  <c:pt idx="16">
                    <c:v>0.6289011994275712</c:v>
                  </c:pt>
                  <c:pt idx="17">
                    <c:v>0.6483692733059488</c:v>
                  </c:pt>
                  <c:pt idx="18">
                    <c:v>0.654405333628541</c:v>
                  </c:pt>
                </c:numCache>
              </c:numRef>
            </c:plus>
            <c:minus>
              <c:numRef>
                <c:f>'OR1-803'!$E$52:$E$70</c:f>
                <c:numCache>
                  <c:ptCount val="19"/>
                  <c:pt idx="0">
                    <c:v>0.552679446268608</c:v>
                  </c:pt>
                  <c:pt idx="1">
                    <c:v>0.5120796035232753</c:v>
                  </c:pt>
                  <c:pt idx="2">
                    <c:v>0.531060783772394</c:v>
                  </c:pt>
                  <c:pt idx="3">
                    <c:v>0.5604993596456271</c:v>
                  </c:pt>
                  <c:pt idx="4">
                    <c:v>0.5974222261635352</c:v>
                  </c:pt>
                  <c:pt idx="5">
                    <c:v>0.567741723321353</c:v>
                  </c:pt>
                  <c:pt idx="6">
                    <c:v>0.6235299355082179</c:v>
                  </c:pt>
                  <c:pt idx="7">
                    <c:v>0.6350428186097081</c:v>
                  </c:pt>
                  <c:pt idx="8">
                    <c:v>0.602697579729801</c:v>
                  </c:pt>
                  <c:pt idx="9">
                    <c:v>0.7066907506026426</c:v>
                  </c:pt>
                  <c:pt idx="10">
                    <c:v>0.6762156043902111</c:v>
                  </c:pt>
                  <c:pt idx="11">
                    <c:v>0.6379890605929763</c:v>
                  </c:pt>
                  <c:pt idx="12">
                    <c:v>0.6656103768248468</c:v>
                  </c:pt>
                  <c:pt idx="13">
                    <c:v>0.6779232013744144</c:v>
                  </c:pt>
                  <c:pt idx="14">
                    <c:v>0.6624694636498046</c:v>
                  </c:pt>
                  <c:pt idx="15">
                    <c:v>0.6085981422989636</c:v>
                  </c:pt>
                  <c:pt idx="16">
                    <c:v>0.6289011994275712</c:v>
                  </c:pt>
                  <c:pt idx="17">
                    <c:v>0.6483692733059488</c:v>
                  </c:pt>
                  <c:pt idx="18">
                    <c:v>0.654405333628541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9"/>
                <c:pt idx="0">
                  <c:v>0.01342981093089973</c:v>
                </c:pt>
                <c:pt idx="1">
                  <c:v>0.03794642517108573</c:v>
                </c:pt>
                <c:pt idx="2">
                  <c:v>0.015242956688044646</c:v>
                </c:pt>
                <c:pt idx="3">
                  <c:v>0.02729982970091632</c:v>
                </c:pt>
                <c:pt idx="4">
                  <c:v>0.014193989181297715</c:v>
                </c:pt>
                <c:pt idx="5">
                  <c:v>0.010828714320097212</c:v>
                </c:pt>
                <c:pt idx="6">
                  <c:v>0.017661156009496207</c:v>
                </c:pt>
                <c:pt idx="7">
                  <c:v>0.023802279448008067</c:v>
                </c:pt>
                <c:pt idx="8">
                  <c:v>0.027324272252794806</c:v>
                </c:pt>
                <c:pt idx="9">
                  <c:v>0.012126918370538566</c:v>
                </c:pt>
                <c:pt idx="10">
                  <c:v>0.008872156522164434</c:v>
                </c:pt>
                <c:pt idx="11">
                  <c:v>0.009350383322836775</c:v>
                </c:pt>
                <c:pt idx="12">
                  <c:v>0.009928869080848503</c:v>
                </c:pt>
                <c:pt idx="13">
                  <c:v>0.01082789924384629</c:v>
                </c:pt>
                <c:pt idx="14">
                  <c:v>0.009407977889074938</c:v>
                </c:pt>
                <c:pt idx="15">
                  <c:v>0.010280431457849945</c:v>
                </c:pt>
                <c:pt idx="16">
                  <c:v>0.013354139280590895</c:v>
                </c:pt>
                <c:pt idx="17">
                  <c:v>0.023041592461650325</c:v>
                </c:pt>
                <c:pt idx="18">
                  <c:v>0.026138057705082873</c:v>
                </c:pt>
              </c:numLit>
            </c:plus>
            <c:minus>
              <c:numLit>
                <c:ptCount val="19"/>
                <c:pt idx="0">
                  <c:v>0.01342981093089973</c:v>
                </c:pt>
                <c:pt idx="1">
                  <c:v>0.03794642517108573</c:v>
                </c:pt>
                <c:pt idx="2">
                  <c:v>0.015242956688044646</c:v>
                </c:pt>
                <c:pt idx="3">
                  <c:v>0.02729982970091632</c:v>
                </c:pt>
                <c:pt idx="4">
                  <c:v>0.014193989181297715</c:v>
                </c:pt>
                <c:pt idx="5">
                  <c:v>0.010828714320097212</c:v>
                </c:pt>
                <c:pt idx="6">
                  <c:v>0.017661156009496207</c:v>
                </c:pt>
                <c:pt idx="7">
                  <c:v>0.023802279448008067</c:v>
                </c:pt>
                <c:pt idx="8">
                  <c:v>0.027324272252794806</c:v>
                </c:pt>
                <c:pt idx="9">
                  <c:v>0.012126918370538566</c:v>
                </c:pt>
                <c:pt idx="10">
                  <c:v>0.008872156522164434</c:v>
                </c:pt>
                <c:pt idx="11">
                  <c:v>0.009350383322836775</c:v>
                </c:pt>
                <c:pt idx="12">
                  <c:v>0.009928869080848503</c:v>
                </c:pt>
                <c:pt idx="13">
                  <c:v>0.01082789924384629</c:v>
                </c:pt>
                <c:pt idx="14">
                  <c:v>0.009407977889074938</c:v>
                </c:pt>
                <c:pt idx="15">
                  <c:v>0.010280431457849945</c:v>
                </c:pt>
                <c:pt idx="16">
                  <c:v>0.013354139280590895</c:v>
                </c:pt>
                <c:pt idx="17">
                  <c:v>0.023041592461650325</c:v>
                </c:pt>
                <c:pt idx="18">
                  <c:v>0.026138057705082873</c:v>
                </c:pt>
              </c:numLit>
            </c:minus>
            <c:noEndCap val="0"/>
          </c:errBars>
          <c:xVal>
            <c:numRef>
              <c:f>'OR1-803'!$K$52:$K$70</c:f>
              <c:numCache/>
            </c:numRef>
          </c:xVal>
          <c:yVal>
            <c:numRef>
              <c:f>'OR1-803'!$C$52:$C$70</c:f>
              <c:numCache/>
            </c:numRef>
          </c:yVal>
          <c:smooth val="0"/>
        </c:ser>
        <c:axId val="55330731"/>
        <c:axId val="28214532"/>
      </c:scatterChart>
      <c:valAx>
        <c:axId val="55330731"/>
        <c:scaling>
          <c:orientation val="minMax"/>
          <c:max val="0.2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137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Cs (dpm/g)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8214532"/>
        <c:crosses val="autoZero"/>
        <c:crossBetween val="midCat"/>
        <c:dispUnits/>
        <c:majorUnit val="0.1"/>
        <c:minorUnit val="0.05"/>
      </c:valAx>
      <c:valAx>
        <c:axId val="28214532"/>
        <c:scaling>
          <c:orientation val="maxMin"/>
          <c:max val="25"/>
          <c:min val="0"/>
        </c:scaling>
        <c:axPos val="l"/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5330731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25"/>
          <c:w val="0.987"/>
          <c:h val="0.919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'OR1-803'!$E$29:$E$40</c:f>
                <c:numCache>
                  <c:ptCount val="12"/>
                  <c:pt idx="0">
                    <c:v>0.5768324077065671</c:v>
                  </c:pt>
                  <c:pt idx="1">
                    <c:v>0.5870078723719483</c:v>
                  </c:pt>
                  <c:pt idx="2">
                    <c:v>0.5857127398822031</c:v>
                  </c:pt>
                  <c:pt idx="3">
                    <c:v>0.5813802383469882</c:v>
                  </c:pt>
                  <c:pt idx="4">
                    <c:v>0.5726893529047082</c:v>
                  </c:pt>
                  <c:pt idx="5">
                    <c:v>0.6458922658338333</c:v>
                  </c:pt>
                  <c:pt idx="6">
                    <c:v>0.7521196118179484</c:v>
                  </c:pt>
                  <c:pt idx="7">
                    <c:v>0.7405129647683387</c:v>
                  </c:pt>
                  <c:pt idx="8">
                    <c:v>0.8486624089923404</c:v>
                  </c:pt>
                  <c:pt idx="9">
                    <c:v>0.8422741532844082</c:v>
                  </c:pt>
                  <c:pt idx="10">
                    <c:v>0.8512970626262173</c:v>
                  </c:pt>
                  <c:pt idx="11">
                    <c:v>0.8799787674478284</c:v>
                  </c:pt>
                </c:numCache>
              </c:numRef>
            </c:plus>
            <c:minus>
              <c:numRef>
                <c:f>'OR1-803'!$E$29:$E$40</c:f>
                <c:numCache>
                  <c:ptCount val="12"/>
                  <c:pt idx="0">
                    <c:v>0.5768324077065671</c:v>
                  </c:pt>
                  <c:pt idx="1">
                    <c:v>0.5870078723719483</c:v>
                  </c:pt>
                  <c:pt idx="2">
                    <c:v>0.5857127398822031</c:v>
                  </c:pt>
                  <c:pt idx="3">
                    <c:v>0.5813802383469882</c:v>
                  </c:pt>
                  <c:pt idx="4">
                    <c:v>0.5726893529047082</c:v>
                  </c:pt>
                  <c:pt idx="5">
                    <c:v>0.6458922658338333</c:v>
                  </c:pt>
                  <c:pt idx="6">
                    <c:v>0.7521196118179484</c:v>
                  </c:pt>
                  <c:pt idx="7">
                    <c:v>0.7405129647683387</c:v>
                  </c:pt>
                  <c:pt idx="8">
                    <c:v>0.8486624089923404</c:v>
                  </c:pt>
                  <c:pt idx="9">
                    <c:v>0.8422741532844082</c:v>
                  </c:pt>
                  <c:pt idx="10">
                    <c:v>0.8512970626262173</c:v>
                  </c:pt>
                  <c:pt idx="11">
                    <c:v>0.8799787674478284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2"/>
                <c:pt idx="0">
                  <c:v>0.01608460030904412</c:v>
                </c:pt>
                <c:pt idx="1">
                  <c:v>0.014167712419573163</c:v>
                </c:pt>
                <c:pt idx="2">
                  <c:v>0.01954666388429646</c:v>
                </c:pt>
                <c:pt idx="3">
                  <c:v>0.021827181376380178</c:v>
                </c:pt>
                <c:pt idx="4">
                  <c:v>0.016567867175349627</c:v>
                </c:pt>
                <c:pt idx="5">
                  <c:v>0.024021447503646008</c:v>
                </c:pt>
                <c:pt idx="6">
                  <c:v>0.014153786180128788</c:v>
                </c:pt>
                <c:pt idx="7">
                  <c:v>0.012120637205145593</c:v>
                </c:pt>
                <c:pt idx="8">
                  <c:v>0.021437635409929854</c:v>
                </c:pt>
                <c:pt idx="9">
                  <c:v>0.021489812519809647</c:v>
                </c:pt>
                <c:pt idx="10">
                  <c:v>0.01539189468364811</c:v>
                </c:pt>
                <c:pt idx="11">
                  <c:v>0.02019244122063411</c:v>
                </c:pt>
              </c:numLit>
            </c:plus>
            <c:minus>
              <c:numLit>
                <c:ptCount val="12"/>
                <c:pt idx="0">
                  <c:v>0.01608460030904412</c:v>
                </c:pt>
                <c:pt idx="1">
                  <c:v>0.014167712419573163</c:v>
                </c:pt>
                <c:pt idx="2">
                  <c:v>0.01954666388429646</c:v>
                </c:pt>
                <c:pt idx="3">
                  <c:v>0.021827181376380178</c:v>
                </c:pt>
                <c:pt idx="4">
                  <c:v>0.016567867175349627</c:v>
                </c:pt>
                <c:pt idx="5">
                  <c:v>0.024021447503646008</c:v>
                </c:pt>
                <c:pt idx="6">
                  <c:v>0.014153786180128788</c:v>
                </c:pt>
                <c:pt idx="7">
                  <c:v>0.012120637205145593</c:v>
                </c:pt>
                <c:pt idx="8">
                  <c:v>0.021437635409929854</c:v>
                </c:pt>
                <c:pt idx="9">
                  <c:v>0.021489812519809647</c:v>
                </c:pt>
                <c:pt idx="10">
                  <c:v>0.01539189468364811</c:v>
                </c:pt>
                <c:pt idx="11">
                  <c:v>0.02019244122063411</c:v>
                </c:pt>
              </c:numLit>
            </c:minus>
            <c:noEndCap val="0"/>
          </c:errBars>
          <c:xVal>
            <c:numRef>
              <c:f>'OR1-803'!$K$29:$K$40</c:f>
              <c:numCache/>
            </c:numRef>
          </c:xVal>
          <c:yVal>
            <c:numRef>
              <c:f>'OR1-803'!$C$29:$C$40</c:f>
              <c:numCache/>
            </c:numRef>
          </c:yVal>
          <c:smooth val="0"/>
        </c:ser>
        <c:axId val="52604197"/>
        <c:axId val="3675726"/>
      </c:scatterChart>
      <c:valAx>
        <c:axId val="52604197"/>
        <c:scaling>
          <c:orientation val="minMax"/>
          <c:max val="0.2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137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Cs (dpm/g)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675726"/>
        <c:crosses val="autoZero"/>
        <c:crossBetween val="midCat"/>
        <c:dispUnits/>
        <c:majorUnit val="0.1"/>
        <c:minorUnit val="0.05"/>
      </c:valAx>
      <c:valAx>
        <c:axId val="3675726"/>
        <c:scaling>
          <c:orientation val="maxMin"/>
          <c:max val="36"/>
          <c:min val="0"/>
        </c:scaling>
        <c:axPos val="l"/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2604197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0.21325</cdr:x>
      <cdr:y>0.156</cdr:y>
    </cdr:from>
    <cdr:to>
      <cdr:x>0.4635</cdr:x>
      <cdr:y>0.21925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428625"/>
          <a:ext cx="428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803-L12</a:t>
          </a:r>
        </a:p>
      </cdr:txBody>
    </cdr:sp>
  </cdr:relSizeAnchor>
  <cdr:relSizeAnchor xmlns:cdr="http://schemas.openxmlformats.org/drawingml/2006/chartDrawing">
    <cdr:from>
      <cdr:x>0.76225</cdr:x>
      <cdr:y>0.28025</cdr:y>
    </cdr:from>
    <cdr:to>
      <cdr:x>0.99025</cdr:x>
      <cdr:y>0.32775</cdr:y>
    </cdr:to>
    <cdr:sp>
      <cdr:nvSpPr>
        <cdr:cNvPr id="2" name="TextBox 2"/>
        <cdr:cNvSpPr txBox="1">
          <a:spLocks noChangeArrowheads="1"/>
        </cdr:cNvSpPr>
      </cdr:nvSpPr>
      <cdr:spPr>
        <a:xfrm>
          <a:off x="1295400" y="781050"/>
          <a:ext cx="3905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Haitang</a:t>
          </a:r>
        </a:p>
      </cdr:txBody>
    </cdr:sp>
  </cdr:relSizeAnchor>
  <cdr:relSizeAnchor xmlns:cdr="http://schemas.openxmlformats.org/drawingml/2006/chartDrawing">
    <cdr:from>
      <cdr:x>0.58275</cdr:x>
      <cdr:y>0.3005</cdr:y>
    </cdr:from>
    <cdr:to>
      <cdr:x>0.738</cdr:x>
      <cdr:y>0.3005</cdr:y>
    </cdr:to>
    <cdr:sp>
      <cdr:nvSpPr>
        <cdr:cNvPr id="3" name="Line 4"/>
        <cdr:cNvSpPr>
          <a:spLocks/>
        </cdr:cNvSpPr>
      </cdr:nvSpPr>
      <cdr:spPr>
        <a:xfrm flipH="1">
          <a:off x="990600" y="838200"/>
          <a:ext cx="2667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0.58275</cdr:x>
      <cdr:y>0.3005</cdr:y>
    </cdr:from>
    <cdr:to>
      <cdr:x>0.738</cdr:x>
      <cdr:y>0.3005</cdr:y>
    </cdr:to>
    <cdr:sp>
      <cdr:nvSpPr>
        <cdr:cNvPr id="4" name="Line 5"/>
        <cdr:cNvSpPr>
          <a:spLocks/>
        </cdr:cNvSpPr>
      </cdr:nvSpPr>
      <cdr:spPr>
        <a:xfrm flipH="1">
          <a:off x="990600" y="838200"/>
          <a:ext cx="2667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0.63575</cdr:x>
      <cdr:y>0.1955</cdr:y>
    </cdr:from>
    <cdr:to>
      <cdr:x>0.7235</cdr:x>
      <cdr:y>0.1955</cdr:y>
    </cdr:to>
    <cdr:sp>
      <cdr:nvSpPr>
        <cdr:cNvPr id="5" name="Line 6"/>
        <cdr:cNvSpPr>
          <a:spLocks/>
        </cdr:cNvSpPr>
      </cdr:nvSpPr>
      <cdr:spPr>
        <a:xfrm flipH="1">
          <a:off x="1076325" y="542925"/>
          <a:ext cx="1524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0.738</cdr:x>
      <cdr:y>0.176</cdr:y>
    </cdr:from>
    <cdr:to>
      <cdr:x>1</cdr:x>
      <cdr:y>0.2185</cdr:y>
    </cdr:to>
    <cdr:sp>
      <cdr:nvSpPr>
        <cdr:cNvPr id="6" name="TextBox 7"/>
        <cdr:cNvSpPr txBox="1">
          <a:spLocks noChangeArrowheads="1"/>
        </cdr:cNvSpPr>
      </cdr:nvSpPr>
      <cdr:spPr>
        <a:xfrm>
          <a:off x="1257300" y="485775"/>
          <a:ext cx="4476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Bilis/Kaemi</a:t>
          </a:r>
        </a:p>
      </cdr:txBody>
    </cdr:sp>
  </cdr:relSizeAnchor>
  <cdr:relSizeAnchor xmlns:cdr="http://schemas.openxmlformats.org/drawingml/2006/chartDrawing">
    <cdr:from>
      <cdr:x>0.34925</cdr:x>
      <cdr:y>0.44725</cdr:y>
    </cdr:from>
    <cdr:to>
      <cdr:x>0.6365</cdr:x>
      <cdr:y>0.73425</cdr:y>
    </cdr:to>
    <cdr:sp>
      <cdr:nvSpPr>
        <cdr:cNvPr id="7" name="TextBox 8"/>
        <cdr:cNvSpPr txBox="1">
          <a:spLocks noChangeArrowheads="1"/>
        </cdr:cNvSpPr>
      </cdr:nvSpPr>
      <cdr:spPr>
        <a:xfrm>
          <a:off x="590550" y="1247775"/>
          <a:ext cx="485775" cy="800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very rapid
deposition
 or effective
mixing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0.25175</cdr:x>
      <cdr:y>0.2205</cdr:y>
    </cdr:from>
    <cdr:to>
      <cdr:x>0.47425</cdr:x>
      <cdr:y>0.28225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609600"/>
          <a:ext cx="409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803-L15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Line 2"/>
        <cdr:cNvSpPr>
          <a:spLocks/>
        </cdr:cNvSpPr>
      </cdr:nvSpPr>
      <cdr:spPr>
        <a:xfrm flipH="1" flipV="1">
          <a:off x="1838325" y="2790825"/>
          <a:ext cx="3238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0.85175</cdr:y>
    </cdr:from>
    <cdr:to>
      <cdr:x>0.88775</cdr:x>
      <cdr:y>0.9155</cdr:y>
    </cdr:to>
    <cdr:sp>
      <cdr:nvSpPr>
        <cdr:cNvPr id="1" name="TextBox 1"/>
        <cdr:cNvSpPr txBox="1">
          <a:spLocks noChangeArrowheads="1"/>
        </cdr:cNvSpPr>
      </cdr:nvSpPr>
      <cdr:spPr>
        <a:xfrm>
          <a:off x="1085850" y="2133600"/>
          <a:ext cx="457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803-L26
</a:t>
          </a:r>
        </a:p>
      </cdr:txBody>
    </cdr:sp>
  </cdr:relSizeAnchor>
  <cdr:relSizeAnchor xmlns:cdr="http://schemas.openxmlformats.org/drawingml/2006/chartDrawing">
    <cdr:from>
      <cdr:x>0.72725</cdr:x>
      <cdr:y>0.249</cdr:y>
    </cdr:from>
    <cdr:to>
      <cdr:x>0.9475</cdr:x>
      <cdr:y>0.30025</cdr:y>
    </cdr:to>
    <cdr:sp>
      <cdr:nvSpPr>
        <cdr:cNvPr id="2" name="TextBox 2"/>
        <cdr:cNvSpPr txBox="1">
          <a:spLocks noChangeArrowheads="1"/>
        </cdr:cNvSpPr>
      </cdr:nvSpPr>
      <cdr:spPr>
        <a:xfrm>
          <a:off x="1266825" y="619125"/>
          <a:ext cx="3810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Haitang</a:t>
          </a:r>
        </a:p>
      </cdr:txBody>
    </cdr:sp>
  </cdr:relSizeAnchor>
  <cdr:relSizeAnchor xmlns:cdr="http://schemas.openxmlformats.org/drawingml/2006/chartDrawing">
    <cdr:from>
      <cdr:x>0.6265</cdr:x>
      <cdr:y>0.17975</cdr:y>
    </cdr:from>
    <cdr:to>
      <cdr:x>0.94675</cdr:x>
      <cdr:y>0.231</cdr:y>
    </cdr:to>
    <cdr:sp>
      <cdr:nvSpPr>
        <cdr:cNvPr id="3" name="TextBox 3"/>
        <cdr:cNvSpPr txBox="1">
          <a:spLocks noChangeArrowheads="1"/>
        </cdr:cNvSpPr>
      </cdr:nvSpPr>
      <cdr:spPr>
        <a:xfrm>
          <a:off x="1085850" y="447675"/>
          <a:ext cx="5619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Bilis/Kaemi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0.34125</cdr:y>
    </cdr:from>
    <cdr:to>
      <cdr:x>0.35275</cdr:x>
      <cdr:y>0.4505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75" b="0" i="0" u="none" baseline="0">
              <a:latin typeface="Arial"/>
              <a:ea typeface="Arial"/>
              <a:cs typeface="Arial"/>
            </a:rPr>
            <a:t>791-L39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0.2195</cdr:x>
      <cdr:y>0.157</cdr:y>
    </cdr:from>
    <cdr:to>
      <cdr:x>0.43375</cdr:x>
      <cdr:y>0.21675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381000"/>
          <a:ext cx="3810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803-X1
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0.64125</cdr:x>
      <cdr:y>0.17125</cdr:y>
    </cdr:from>
    <cdr:to>
      <cdr:x>0.92775</cdr:x>
      <cdr:y>0.23375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400050"/>
          <a:ext cx="4000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803-X1
</a:t>
          </a:r>
        </a:p>
      </cdr:txBody>
    </cdr:sp>
  </cdr:relSizeAnchor>
  <cdr:relSizeAnchor xmlns:cdr="http://schemas.openxmlformats.org/drawingml/2006/chartDrawing">
    <cdr:from>
      <cdr:x>0.75725</cdr:x>
      <cdr:y>0.61675</cdr:y>
    </cdr:from>
    <cdr:to>
      <cdr:x>0.98125</cdr:x>
      <cdr:y>0.684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" y="143827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1963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0.6365</cdr:x>
      <cdr:y>0.15825</cdr:y>
    </cdr:from>
    <cdr:to>
      <cdr:x>0.933</cdr:x>
      <cdr:y>0.22225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0" y="390525"/>
          <a:ext cx="4953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50" b="0" i="0" u="none" baseline="0">
              <a:latin typeface="Arial"/>
              <a:ea typeface="Arial"/>
              <a:cs typeface="Arial"/>
            </a:rPr>
            <a:t>803-L26
</a:t>
          </a:r>
        </a:p>
      </cdr:txBody>
    </cdr:sp>
  </cdr:relSizeAnchor>
  <cdr:relSizeAnchor xmlns:cdr="http://schemas.openxmlformats.org/drawingml/2006/chartDrawing">
    <cdr:from>
      <cdr:x>0.122</cdr:x>
      <cdr:y>0.69575</cdr:y>
    </cdr:from>
    <cdr:to>
      <cdr:x>0.33575</cdr:x>
      <cdr:y>0.7645</cdr:y>
    </cdr:to>
    <cdr:sp>
      <cdr:nvSpPr>
        <cdr:cNvPr id="2" name="TextBox 2"/>
        <cdr:cNvSpPr txBox="1">
          <a:spLocks noChangeArrowheads="1"/>
        </cdr:cNvSpPr>
      </cdr:nvSpPr>
      <cdr:spPr>
        <a:xfrm>
          <a:off x="200025" y="1733550"/>
          <a:ext cx="3524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50" b="0" i="0" u="none" baseline="0">
              <a:latin typeface="Arial"/>
              <a:ea typeface="Arial"/>
              <a:cs typeface="Arial"/>
            </a:rPr>
            <a:t>1963</a:t>
          </a:r>
        </a:p>
      </cdr:txBody>
    </cdr:sp>
  </cdr:relSizeAnchor>
  <cdr:relSizeAnchor xmlns:cdr="http://schemas.openxmlformats.org/drawingml/2006/chartDrawing">
    <cdr:from>
      <cdr:x>0.306</cdr:x>
      <cdr:y>0.72625</cdr:y>
    </cdr:from>
    <cdr:to>
      <cdr:x>0.5015</cdr:x>
      <cdr:y>0.72625</cdr:y>
    </cdr:to>
    <cdr:sp>
      <cdr:nvSpPr>
        <cdr:cNvPr id="3" name="Line 3"/>
        <cdr:cNvSpPr>
          <a:spLocks/>
        </cdr:cNvSpPr>
      </cdr:nvSpPr>
      <cdr:spPr>
        <a:xfrm>
          <a:off x="504825" y="1809750"/>
          <a:ext cx="3238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0.6395</cdr:x>
      <cdr:y>0.149</cdr:y>
    </cdr:from>
    <cdr:to>
      <cdr:x>0.93675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1038225" y="400050"/>
          <a:ext cx="485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75" b="0" i="0" u="none" baseline="0">
              <a:latin typeface="Arial"/>
              <a:ea typeface="Arial"/>
              <a:cs typeface="Arial"/>
            </a:rPr>
            <a:t>803-L15
</a:t>
          </a:r>
        </a:p>
      </cdr:txBody>
    </cdr:sp>
  </cdr:relSizeAnchor>
  <cdr:relSizeAnchor xmlns:cdr="http://schemas.openxmlformats.org/drawingml/2006/chartDrawing">
    <cdr:from>
      <cdr:x>0.723</cdr:x>
      <cdr:y>0.33825</cdr:y>
    </cdr:from>
    <cdr:to>
      <cdr:x>0.93775</cdr:x>
      <cdr:y>0.4085</cdr:y>
    </cdr:to>
    <cdr:sp>
      <cdr:nvSpPr>
        <cdr:cNvPr id="2" name="TextBox 2"/>
        <cdr:cNvSpPr txBox="1">
          <a:spLocks noChangeArrowheads="1"/>
        </cdr:cNvSpPr>
      </cdr:nvSpPr>
      <cdr:spPr>
        <a:xfrm>
          <a:off x="1181100" y="914400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75" b="0" i="0" u="none" baseline="0">
              <a:latin typeface="Arial"/>
              <a:ea typeface="Arial"/>
              <a:cs typeface="Arial"/>
            </a:rPr>
            <a:t>1963</a:t>
          </a:r>
        </a:p>
      </cdr:txBody>
    </cdr:sp>
  </cdr:relSizeAnchor>
  <cdr:relSizeAnchor xmlns:cdr="http://schemas.openxmlformats.org/drawingml/2006/chartDrawing">
    <cdr:from>
      <cdr:x>0.60975</cdr:x>
      <cdr:y>0.37</cdr:y>
    </cdr:from>
    <cdr:to>
      <cdr:x>0.718</cdr:x>
      <cdr:y>0.371</cdr:y>
    </cdr:to>
    <cdr:sp>
      <cdr:nvSpPr>
        <cdr:cNvPr id="3" name="Line 3"/>
        <cdr:cNvSpPr>
          <a:spLocks/>
        </cdr:cNvSpPr>
      </cdr:nvSpPr>
      <cdr:spPr>
        <a:xfrm flipH="1">
          <a:off x="990600" y="1000125"/>
          <a:ext cx="1809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3</xdr:row>
      <xdr:rowOff>85725</xdr:rowOff>
    </xdr:from>
    <xdr:to>
      <xdr:col>18</xdr:col>
      <xdr:colOff>476250</xdr:colOff>
      <xdr:row>18</xdr:row>
      <xdr:rowOff>19050</xdr:rowOff>
    </xdr:to>
    <xdr:graphicFrame>
      <xdr:nvGraphicFramePr>
        <xdr:cNvPr id="1" name="Chart 4"/>
        <xdr:cNvGraphicFramePr/>
      </xdr:nvGraphicFramePr>
      <xdr:xfrm>
        <a:off x="5600700" y="676275"/>
        <a:ext cx="17049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438150</xdr:colOff>
      <xdr:row>30</xdr:row>
      <xdr:rowOff>104775</xdr:rowOff>
    </xdr:from>
    <xdr:to>
      <xdr:col>19</xdr:col>
      <xdr:colOff>95250</xdr:colOff>
      <xdr:row>45</xdr:row>
      <xdr:rowOff>38100</xdr:rowOff>
    </xdr:to>
    <xdr:graphicFrame>
      <xdr:nvGraphicFramePr>
        <xdr:cNvPr id="2" name="Chart 5"/>
        <xdr:cNvGraphicFramePr/>
      </xdr:nvGraphicFramePr>
      <xdr:xfrm>
        <a:off x="5572125" y="5838825"/>
        <a:ext cx="18383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</xdr:colOff>
      <xdr:row>44</xdr:row>
      <xdr:rowOff>171450</xdr:rowOff>
    </xdr:from>
    <xdr:to>
      <xdr:col>19</xdr:col>
      <xdr:colOff>66675</xdr:colOff>
      <xdr:row>58</xdr:row>
      <xdr:rowOff>19050</xdr:rowOff>
    </xdr:to>
    <xdr:graphicFrame>
      <xdr:nvGraphicFramePr>
        <xdr:cNvPr id="3" name="Chart 6"/>
        <xdr:cNvGraphicFramePr/>
      </xdr:nvGraphicFramePr>
      <xdr:xfrm>
        <a:off x="5638800" y="8572500"/>
        <a:ext cx="1743075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285750</xdr:colOff>
      <xdr:row>70</xdr:row>
      <xdr:rowOff>0</xdr:rowOff>
    </xdr:from>
    <xdr:to>
      <xdr:col>19</xdr:col>
      <xdr:colOff>95250</xdr:colOff>
      <xdr:row>70</xdr:row>
      <xdr:rowOff>0</xdr:rowOff>
    </xdr:to>
    <xdr:graphicFrame>
      <xdr:nvGraphicFramePr>
        <xdr:cNvPr id="4" name="Chart 50"/>
        <xdr:cNvGraphicFramePr/>
      </xdr:nvGraphicFramePr>
      <xdr:xfrm>
        <a:off x="5419725" y="13354050"/>
        <a:ext cx="1990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73</xdr:row>
      <xdr:rowOff>133350</xdr:rowOff>
    </xdr:from>
    <xdr:to>
      <xdr:col>19</xdr:col>
      <xdr:colOff>76200</xdr:colOff>
      <xdr:row>86</xdr:row>
      <xdr:rowOff>104775</xdr:rowOff>
    </xdr:to>
    <xdr:graphicFrame>
      <xdr:nvGraphicFramePr>
        <xdr:cNvPr id="5" name="Chart 52"/>
        <xdr:cNvGraphicFramePr/>
      </xdr:nvGraphicFramePr>
      <xdr:xfrm>
        <a:off x="5619750" y="14058900"/>
        <a:ext cx="1771650" cy="2447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447675</xdr:colOff>
      <xdr:row>73</xdr:row>
      <xdr:rowOff>123825</xdr:rowOff>
    </xdr:from>
    <xdr:to>
      <xdr:col>22</xdr:col>
      <xdr:colOff>19050</xdr:colOff>
      <xdr:row>85</xdr:row>
      <xdr:rowOff>180975</xdr:rowOff>
    </xdr:to>
    <xdr:graphicFrame>
      <xdr:nvGraphicFramePr>
        <xdr:cNvPr id="6" name="Chart 53"/>
        <xdr:cNvGraphicFramePr/>
      </xdr:nvGraphicFramePr>
      <xdr:xfrm>
        <a:off x="7277100" y="14049375"/>
        <a:ext cx="1409700" cy="2343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419100</xdr:colOff>
      <xdr:row>72</xdr:row>
      <xdr:rowOff>114300</xdr:rowOff>
    </xdr:from>
    <xdr:to>
      <xdr:col>14</xdr:col>
      <xdr:colOff>9525</xdr:colOff>
      <xdr:row>72</xdr:row>
      <xdr:rowOff>114300</xdr:rowOff>
    </xdr:to>
    <xdr:sp>
      <xdr:nvSpPr>
        <xdr:cNvPr id="7" name="Line 54"/>
        <xdr:cNvSpPr>
          <a:spLocks/>
        </xdr:cNvSpPr>
      </xdr:nvSpPr>
      <xdr:spPr>
        <a:xfrm flipH="1">
          <a:off x="5553075" y="13849350"/>
          <a:ext cx="1428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45</xdr:row>
      <xdr:rowOff>114300</xdr:rowOff>
    </xdr:from>
    <xdr:to>
      <xdr:col>22</xdr:col>
      <xdr:colOff>371475</xdr:colOff>
      <xdr:row>58</xdr:row>
      <xdr:rowOff>133350</xdr:rowOff>
    </xdr:to>
    <xdr:graphicFrame>
      <xdr:nvGraphicFramePr>
        <xdr:cNvPr id="8" name="Chart 67"/>
        <xdr:cNvGraphicFramePr/>
      </xdr:nvGraphicFramePr>
      <xdr:xfrm>
        <a:off x="7381875" y="8705850"/>
        <a:ext cx="1657350" cy="2495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180975</xdr:colOff>
      <xdr:row>48</xdr:row>
      <xdr:rowOff>104775</xdr:rowOff>
    </xdr:from>
    <xdr:to>
      <xdr:col>16</xdr:col>
      <xdr:colOff>466725</xdr:colOff>
      <xdr:row>48</xdr:row>
      <xdr:rowOff>104775</xdr:rowOff>
    </xdr:to>
    <xdr:sp>
      <xdr:nvSpPr>
        <xdr:cNvPr id="9" name="Line 68"/>
        <xdr:cNvSpPr>
          <a:spLocks/>
        </xdr:cNvSpPr>
      </xdr:nvSpPr>
      <xdr:spPr>
        <a:xfrm flipH="1" flipV="1">
          <a:off x="6457950" y="9267825"/>
          <a:ext cx="2857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47</xdr:row>
      <xdr:rowOff>114300</xdr:rowOff>
    </xdr:from>
    <xdr:to>
      <xdr:col>16</xdr:col>
      <xdr:colOff>419100</xdr:colOff>
      <xdr:row>47</xdr:row>
      <xdr:rowOff>114300</xdr:rowOff>
    </xdr:to>
    <xdr:sp>
      <xdr:nvSpPr>
        <xdr:cNvPr id="10" name="Line 69"/>
        <xdr:cNvSpPr>
          <a:spLocks/>
        </xdr:cNvSpPr>
      </xdr:nvSpPr>
      <xdr:spPr>
        <a:xfrm flipH="1" flipV="1">
          <a:off x="6400800" y="9086850"/>
          <a:ext cx="2857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13</xdr:row>
      <xdr:rowOff>66675</xdr:rowOff>
    </xdr:from>
    <xdr:to>
      <xdr:col>16</xdr:col>
      <xdr:colOff>161925</xdr:colOff>
      <xdr:row>15</xdr:row>
      <xdr:rowOff>57150</xdr:rowOff>
    </xdr:to>
    <xdr:sp>
      <xdr:nvSpPr>
        <xdr:cNvPr id="11" name="Line 77"/>
        <xdr:cNvSpPr>
          <a:spLocks/>
        </xdr:cNvSpPr>
      </xdr:nvSpPr>
      <xdr:spPr>
        <a:xfrm>
          <a:off x="6438900" y="25622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8</xdr:row>
      <xdr:rowOff>133350</xdr:rowOff>
    </xdr:from>
    <xdr:to>
      <xdr:col>16</xdr:col>
      <xdr:colOff>152400</xdr:colOff>
      <xdr:row>10</xdr:row>
      <xdr:rowOff>133350</xdr:rowOff>
    </xdr:to>
    <xdr:sp>
      <xdr:nvSpPr>
        <xdr:cNvPr id="12" name="Line 78"/>
        <xdr:cNvSpPr>
          <a:spLocks/>
        </xdr:cNvSpPr>
      </xdr:nvSpPr>
      <xdr:spPr>
        <a:xfrm flipV="1">
          <a:off x="6429375" y="16764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8</xdr:row>
      <xdr:rowOff>114300</xdr:rowOff>
    </xdr:from>
    <xdr:to>
      <xdr:col>16</xdr:col>
      <xdr:colOff>219075</xdr:colOff>
      <xdr:row>8</xdr:row>
      <xdr:rowOff>114300</xdr:rowOff>
    </xdr:to>
    <xdr:sp>
      <xdr:nvSpPr>
        <xdr:cNvPr id="13" name="Line 79"/>
        <xdr:cNvSpPr>
          <a:spLocks/>
        </xdr:cNvSpPr>
      </xdr:nvSpPr>
      <xdr:spPr>
        <a:xfrm>
          <a:off x="6343650" y="1657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15</xdr:row>
      <xdr:rowOff>85725</xdr:rowOff>
    </xdr:from>
    <xdr:to>
      <xdr:col>16</xdr:col>
      <xdr:colOff>304800</xdr:colOff>
      <xdr:row>15</xdr:row>
      <xdr:rowOff>85725</xdr:rowOff>
    </xdr:to>
    <xdr:sp>
      <xdr:nvSpPr>
        <xdr:cNvPr id="14" name="Line 80"/>
        <xdr:cNvSpPr>
          <a:spLocks/>
        </xdr:cNvSpPr>
      </xdr:nvSpPr>
      <xdr:spPr>
        <a:xfrm>
          <a:off x="6343650" y="29622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30</xdr:row>
      <xdr:rowOff>133350</xdr:rowOff>
    </xdr:from>
    <xdr:to>
      <xdr:col>22</xdr:col>
      <xdr:colOff>371475</xdr:colOff>
      <xdr:row>44</xdr:row>
      <xdr:rowOff>171450</xdr:rowOff>
    </xdr:to>
    <xdr:graphicFrame>
      <xdr:nvGraphicFramePr>
        <xdr:cNvPr id="15" name="Chart 83"/>
        <xdr:cNvGraphicFramePr/>
      </xdr:nvGraphicFramePr>
      <xdr:xfrm>
        <a:off x="7400925" y="5867400"/>
        <a:ext cx="1638300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457200</xdr:colOff>
      <xdr:row>10</xdr:row>
      <xdr:rowOff>76200</xdr:rowOff>
    </xdr:from>
    <xdr:to>
      <xdr:col>5</xdr:col>
      <xdr:colOff>457200</xdr:colOff>
      <xdr:row>15</xdr:row>
      <xdr:rowOff>123825</xdr:rowOff>
    </xdr:to>
    <xdr:sp>
      <xdr:nvSpPr>
        <xdr:cNvPr id="16" name="Line 84"/>
        <xdr:cNvSpPr>
          <a:spLocks/>
        </xdr:cNvSpPr>
      </xdr:nvSpPr>
      <xdr:spPr>
        <a:xfrm flipV="1">
          <a:off x="2905125" y="20002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17</xdr:row>
      <xdr:rowOff>38100</xdr:rowOff>
    </xdr:from>
    <xdr:to>
      <xdr:col>5</xdr:col>
      <xdr:colOff>457200</xdr:colOff>
      <xdr:row>25</xdr:row>
      <xdr:rowOff>142875</xdr:rowOff>
    </xdr:to>
    <xdr:sp>
      <xdr:nvSpPr>
        <xdr:cNvPr id="17" name="Line 85"/>
        <xdr:cNvSpPr>
          <a:spLocks/>
        </xdr:cNvSpPr>
      </xdr:nvSpPr>
      <xdr:spPr>
        <a:xfrm>
          <a:off x="2905125" y="329565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D11" sqref="D11"/>
    </sheetView>
  </sheetViews>
  <sheetFormatPr defaultColWidth="8.88671875" defaultRowHeight="15"/>
  <cols>
    <col min="4" max="4" width="20.88671875" style="0" customWidth="1"/>
    <col min="5" max="5" width="12.21484375" style="0" customWidth="1"/>
  </cols>
  <sheetData>
    <row r="1" spans="1:6" ht="15">
      <c r="A1" s="36" t="s">
        <v>25</v>
      </c>
      <c r="B1" s="36" t="s">
        <v>26</v>
      </c>
      <c r="C1" s="36"/>
      <c r="D1" s="36" t="s">
        <v>30</v>
      </c>
      <c r="E1" s="36" t="s">
        <v>33</v>
      </c>
      <c r="F1" s="36"/>
    </row>
    <row r="2" spans="1:6" ht="15">
      <c r="A2" s="37"/>
      <c r="B2" s="37"/>
      <c r="C2" s="37"/>
      <c r="D2" s="37" t="s">
        <v>31</v>
      </c>
      <c r="E2" s="37" t="s">
        <v>32</v>
      </c>
      <c r="F2" s="36"/>
    </row>
    <row r="3" spans="1:5" ht="15">
      <c r="A3">
        <v>590</v>
      </c>
      <c r="B3" s="35">
        <v>12</v>
      </c>
      <c r="D3">
        <v>1.296</v>
      </c>
      <c r="E3">
        <v>1184</v>
      </c>
    </row>
    <row r="4" spans="2:5" ht="15">
      <c r="B4" s="35">
        <v>16</v>
      </c>
      <c r="D4">
        <v>0.467</v>
      </c>
      <c r="E4">
        <v>1130</v>
      </c>
    </row>
    <row r="5" spans="2:5" ht="15">
      <c r="B5" s="35">
        <v>18</v>
      </c>
      <c r="D5">
        <v>0.2014</v>
      </c>
      <c r="E5">
        <v>1282</v>
      </c>
    </row>
    <row r="6" spans="2:5" ht="15">
      <c r="B6" s="35">
        <v>22</v>
      </c>
      <c r="D6">
        <v>0.092</v>
      </c>
      <c r="E6">
        <v>1510</v>
      </c>
    </row>
    <row r="7" spans="2:5" ht="15">
      <c r="B7" s="35">
        <v>23</v>
      </c>
      <c r="D7">
        <v>0.348</v>
      </c>
      <c r="E7">
        <v>1279</v>
      </c>
    </row>
    <row r="8" spans="1:5" ht="15">
      <c r="A8">
        <v>642</v>
      </c>
      <c r="B8" s="35">
        <v>1</v>
      </c>
      <c r="D8">
        <v>0.212</v>
      </c>
      <c r="E8">
        <v>1128</v>
      </c>
    </row>
    <row r="9" spans="2:5" ht="15">
      <c r="B9" s="35">
        <v>2</v>
      </c>
      <c r="D9">
        <v>0.2437</v>
      </c>
      <c r="E9">
        <v>836</v>
      </c>
    </row>
    <row r="10" spans="2:5" ht="15">
      <c r="B10" s="35">
        <v>4</v>
      </c>
      <c r="D10">
        <v>0.149</v>
      </c>
      <c r="E10">
        <v>1474</v>
      </c>
    </row>
    <row r="11" spans="2:5" ht="15">
      <c r="B11" s="35">
        <v>5</v>
      </c>
      <c r="D11">
        <v>0.097</v>
      </c>
      <c r="E11">
        <v>1575</v>
      </c>
    </row>
    <row r="12" spans="2:5" ht="15">
      <c r="B12" s="35">
        <v>10</v>
      </c>
      <c r="D12">
        <v>0.0393</v>
      </c>
      <c r="E12">
        <v>1314</v>
      </c>
    </row>
    <row r="13" spans="2:5" ht="15">
      <c r="B13" s="35">
        <v>11</v>
      </c>
      <c r="D13">
        <v>0.0229</v>
      </c>
      <c r="E13">
        <v>1699</v>
      </c>
    </row>
    <row r="14" spans="2:5" ht="15">
      <c r="B14" s="35">
        <v>13</v>
      </c>
      <c r="D14">
        <v>0.0564</v>
      </c>
      <c r="E14">
        <v>1821</v>
      </c>
    </row>
    <row r="15" spans="2:5" ht="15">
      <c r="B15" s="35">
        <v>14</v>
      </c>
      <c r="D15">
        <v>0.0462</v>
      </c>
      <c r="E15">
        <v>1602</v>
      </c>
    </row>
    <row r="16" spans="2:5" ht="15">
      <c r="B16" s="35">
        <v>15</v>
      </c>
      <c r="D16">
        <v>0.0515</v>
      </c>
      <c r="E16">
        <v>1128</v>
      </c>
    </row>
    <row r="17" spans="2:5" ht="15">
      <c r="B17" s="35">
        <v>18</v>
      </c>
      <c r="D17">
        <v>0.1076</v>
      </c>
      <c r="E17">
        <v>1033</v>
      </c>
    </row>
    <row r="18" spans="1:5" ht="15">
      <c r="A18">
        <v>679</v>
      </c>
      <c r="B18" s="35">
        <v>1</v>
      </c>
      <c r="D18">
        <v>0.168</v>
      </c>
      <c r="E18">
        <v>112</v>
      </c>
    </row>
    <row r="19" spans="2:5" ht="15">
      <c r="B19" s="35">
        <v>3</v>
      </c>
      <c r="D19">
        <v>0.228</v>
      </c>
      <c r="E19">
        <v>1282</v>
      </c>
    </row>
    <row r="20" spans="2:5" ht="15">
      <c r="B20" s="35" t="s">
        <v>29</v>
      </c>
      <c r="D20">
        <v>0.353</v>
      </c>
      <c r="E20">
        <v>1284</v>
      </c>
    </row>
    <row r="21" spans="1:5" ht="15">
      <c r="A21">
        <v>715</v>
      </c>
      <c r="B21" s="35">
        <v>9</v>
      </c>
      <c r="D21">
        <v>0.505</v>
      </c>
      <c r="E21">
        <v>1284</v>
      </c>
    </row>
    <row r="22" spans="2:5" ht="15">
      <c r="B22" s="35">
        <v>10</v>
      </c>
      <c r="D22">
        <v>0.335</v>
      </c>
      <c r="E22">
        <v>1274</v>
      </c>
    </row>
    <row r="23" spans="2:5" ht="15">
      <c r="B23" s="35">
        <v>11</v>
      </c>
      <c r="D23">
        <v>0.478</v>
      </c>
      <c r="E23">
        <v>1146</v>
      </c>
    </row>
    <row r="24" spans="2:6" ht="15">
      <c r="B24" s="35">
        <v>19</v>
      </c>
      <c r="D24">
        <v>0.684</v>
      </c>
      <c r="E24">
        <v>1076</v>
      </c>
      <c r="F24" t="s">
        <v>28</v>
      </c>
    </row>
    <row r="25" spans="1:5" ht="15">
      <c r="A25">
        <v>729</v>
      </c>
      <c r="B25" s="35" t="s">
        <v>27</v>
      </c>
      <c r="D25">
        <v>0.17</v>
      </c>
      <c r="E25">
        <v>1412</v>
      </c>
    </row>
    <row r="26" spans="2:6" ht="15">
      <c r="B26" s="35">
        <v>29</v>
      </c>
      <c r="D26">
        <v>0.203</v>
      </c>
      <c r="E26">
        <v>1365</v>
      </c>
      <c r="F26" t="s">
        <v>28</v>
      </c>
    </row>
    <row r="27" spans="1:5" ht="15">
      <c r="A27">
        <v>757</v>
      </c>
      <c r="B27" s="35">
        <v>3</v>
      </c>
      <c r="D27">
        <v>0.0616</v>
      </c>
      <c r="E27">
        <v>1677</v>
      </c>
    </row>
    <row r="28" spans="1:5" ht="15">
      <c r="A28">
        <v>757</v>
      </c>
      <c r="B28" s="35">
        <v>16</v>
      </c>
      <c r="D28">
        <v>0.0343</v>
      </c>
      <c r="E28">
        <v>1305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3"/>
  <sheetViews>
    <sheetView tabSelected="1" zoomScaleSheetLayoutView="100" workbookViewId="0" topLeftCell="A48">
      <selection activeCell="U70" sqref="U70"/>
    </sheetView>
  </sheetViews>
  <sheetFormatPr defaultColWidth="8.88671875" defaultRowHeight="15"/>
  <cols>
    <col min="1" max="1" width="7.21484375" style="0" customWidth="1"/>
    <col min="2" max="2" width="8.77734375" style="0" customWidth="1"/>
    <col min="3" max="3" width="5.6640625" style="0" customWidth="1"/>
    <col min="4" max="4" width="1.2265625" style="0" customWidth="1"/>
    <col min="5" max="5" width="5.6640625" style="0" customWidth="1"/>
    <col min="6" max="6" width="11.10546875" style="0" customWidth="1"/>
    <col min="7" max="7" width="5.6640625" style="0" customWidth="1"/>
    <col min="8" max="8" width="1.2265625" style="0" customWidth="1"/>
    <col min="9" max="9" width="5.6640625" style="0" customWidth="1"/>
    <col min="10" max="10" width="0.78125" style="0" customWidth="1"/>
    <col min="11" max="11" width="5.6640625" style="0" customWidth="1"/>
    <col min="12" max="12" width="1.2265625" style="0" customWidth="1"/>
    <col min="13" max="13" width="5.6640625" style="0" customWidth="1"/>
    <col min="14" max="14" width="0.78125" style="0" customWidth="1"/>
    <col min="15" max="15" width="5.6640625" style="0" customWidth="1"/>
    <col min="16" max="16" width="1.2265625" style="0" customWidth="1"/>
    <col min="17" max="17" width="5.6640625" style="0" customWidth="1"/>
    <col min="18" max="18" width="0.78125" style="0" customWidth="1"/>
    <col min="19" max="19" width="5.6640625" style="0" customWidth="1"/>
    <col min="20" max="20" width="1.2265625" style="0" customWidth="1"/>
    <col min="21" max="21" width="5.6640625" style="0" customWidth="1"/>
    <col min="23" max="23" width="7.88671875" style="0" customWidth="1"/>
    <col min="24" max="25" width="5.5546875" style="0" customWidth="1"/>
    <col min="26" max="26" width="8.10546875" style="0" customWidth="1"/>
    <col min="27" max="27" width="7.88671875" style="0" customWidth="1"/>
  </cols>
  <sheetData>
    <row r="1" spans="1:21" ht="15">
      <c r="A1" s="4" t="s">
        <v>34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5"/>
    </row>
    <row r="2" spans="1:22" ht="16.5">
      <c r="A2" s="7" t="s">
        <v>14</v>
      </c>
      <c r="B2" s="7" t="s">
        <v>15</v>
      </c>
      <c r="C2" s="40" t="s">
        <v>24</v>
      </c>
      <c r="D2" s="40"/>
      <c r="E2" s="40"/>
      <c r="F2" s="7" t="s">
        <v>16</v>
      </c>
      <c r="G2" s="42" t="s">
        <v>17</v>
      </c>
      <c r="H2" s="42"/>
      <c r="I2" s="42"/>
      <c r="J2" s="9"/>
      <c r="K2" s="42" t="s">
        <v>18</v>
      </c>
      <c r="L2" s="42"/>
      <c r="M2" s="42"/>
      <c r="N2" s="9"/>
      <c r="O2" s="39"/>
      <c r="P2" s="39"/>
      <c r="Q2" s="39"/>
      <c r="R2" s="8"/>
      <c r="S2" s="8"/>
      <c r="T2" s="38"/>
      <c r="U2" s="8"/>
      <c r="V2" s="28"/>
    </row>
    <row r="3" spans="1:21" ht="15">
      <c r="A3" s="22" t="s">
        <v>19</v>
      </c>
      <c r="B3" s="23" t="s">
        <v>20</v>
      </c>
      <c r="C3" s="41" t="s">
        <v>23</v>
      </c>
      <c r="D3" s="41"/>
      <c r="E3" s="41"/>
      <c r="F3" s="22" t="s">
        <v>22</v>
      </c>
      <c r="G3" s="22"/>
      <c r="H3" s="22"/>
      <c r="I3" s="22"/>
      <c r="J3" s="22" t="s">
        <v>21</v>
      </c>
      <c r="K3" s="22"/>
      <c r="L3" s="22"/>
      <c r="M3" s="22"/>
      <c r="N3" s="22"/>
      <c r="O3" s="24"/>
      <c r="P3" s="24"/>
      <c r="Q3" s="24"/>
      <c r="R3" s="24"/>
      <c r="S3" s="24"/>
      <c r="T3" s="24"/>
      <c r="U3" s="24"/>
    </row>
    <row r="4" spans="1:27" ht="15">
      <c r="A4" s="27" t="s">
        <v>45</v>
      </c>
      <c r="C4" s="35"/>
      <c r="N4" s="8"/>
      <c r="O4" s="8"/>
      <c r="P4" s="8"/>
      <c r="Q4" s="8"/>
      <c r="R4" s="19"/>
      <c r="S4" s="19"/>
      <c r="T4" s="19"/>
      <c r="U4" s="19"/>
      <c r="V4" s="2"/>
      <c r="W4" s="29"/>
      <c r="X4" s="29"/>
      <c r="Y4" s="29"/>
      <c r="Z4" s="31"/>
      <c r="AA4" s="31"/>
    </row>
    <row r="5" spans="1:27" ht="15">
      <c r="A5" s="6" t="s">
        <v>35</v>
      </c>
      <c r="B5" s="10">
        <v>57.0470253421873</v>
      </c>
      <c r="C5" s="34">
        <v>0.5506891370568324</v>
      </c>
      <c r="D5" s="10" t="s">
        <v>13</v>
      </c>
      <c r="E5" s="16">
        <v>0.5506891370568324</v>
      </c>
      <c r="F5" s="33"/>
      <c r="G5" s="13">
        <v>4.428431973691446</v>
      </c>
      <c r="H5" s="10" t="s">
        <v>13</v>
      </c>
      <c r="I5" s="12">
        <v>0.386349195167481</v>
      </c>
      <c r="J5" s="8"/>
      <c r="K5" s="14">
        <v>0.05598060628338147</v>
      </c>
      <c r="L5" s="10" t="s">
        <v>13</v>
      </c>
      <c r="M5" s="12">
        <v>0.019841227543476978</v>
      </c>
      <c r="N5" s="8"/>
      <c r="O5" s="8"/>
      <c r="P5" s="8"/>
      <c r="Q5" s="8"/>
      <c r="R5" s="19"/>
      <c r="S5" s="19"/>
      <c r="T5" s="19"/>
      <c r="U5" s="19"/>
      <c r="V5" s="2"/>
      <c r="W5" s="29"/>
      <c r="X5" s="29"/>
      <c r="Y5" s="29"/>
      <c r="Z5" s="31"/>
      <c r="AA5" s="31"/>
    </row>
    <row r="6" spans="1:27" ht="15">
      <c r="A6" s="6" t="s">
        <v>36</v>
      </c>
      <c r="B6" s="10">
        <v>53.656883345760185</v>
      </c>
      <c r="C6" s="34">
        <v>1.7161472627856753</v>
      </c>
      <c r="D6" s="10" t="s">
        <v>13</v>
      </c>
      <c r="E6" s="16">
        <v>0.6147689886720106</v>
      </c>
      <c r="F6" s="33">
        <v>2006.55</v>
      </c>
      <c r="G6" s="13">
        <v>2.754183328424924</v>
      </c>
      <c r="H6" s="10" t="s">
        <v>13</v>
      </c>
      <c r="I6" s="12">
        <v>0.3149491825512922</v>
      </c>
      <c r="J6" s="8"/>
      <c r="K6" s="14">
        <v>0.033743219641851924</v>
      </c>
      <c r="L6" s="10" t="s">
        <v>13</v>
      </c>
      <c r="M6" s="12">
        <v>0.01601373135545515</v>
      </c>
      <c r="N6" s="8"/>
      <c r="O6" s="20"/>
      <c r="P6" s="8"/>
      <c r="Q6" s="8"/>
      <c r="R6" s="19"/>
      <c r="S6" s="19"/>
      <c r="T6" s="19"/>
      <c r="U6" s="19"/>
      <c r="V6" s="2"/>
      <c r="W6" s="29"/>
      <c r="X6" s="29"/>
      <c r="Y6" s="29"/>
      <c r="Z6" s="31"/>
      <c r="AA6" s="31"/>
    </row>
    <row r="7" spans="1:27" ht="15">
      <c r="A7" s="6" t="s">
        <v>37</v>
      </c>
      <c r="B7" s="10">
        <v>54.74804826117815</v>
      </c>
      <c r="C7" s="34">
        <v>2.924668928097173</v>
      </c>
      <c r="D7" s="10" t="s">
        <v>13</v>
      </c>
      <c r="E7" s="16">
        <v>0.5937526766394868</v>
      </c>
      <c r="F7" s="33"/>
      <c r="G7" s="13">
        <v>10.649623818490106</v>
      </c>
      <c r="H7" s="10" t="s">
        <v>13</v>
      </c>
      <c r="I7" s="12">
        <v>0.2827856667302715</v>
      </c>
      <c r="J7" s="8"/>
      <c r="K7" s="14">
        <v>0.06857290274110213</v>
      </c>
      <c r="L7" s="10" t="s">
        <v>13</v>
      </c>
      <c r="M7" s="12">
        <v>0.012063751408156855</v>
      </c>
      <c r="N7" s="8"/>
      <c r="O7" s="8"/>
      <c r="P7" s="8"/>
      <c r="Q7" s="8"/>
      <c r="R7" s="19"/>
      <c r="S7" s="19"/>
      <c r="T7" s="19"/>
      <c r="U7" s="19"/>
      <c r="V7" s="2"/>
      <c r="W7" s="29"/>
      <c r="X7" s="29"/>
      <c r="Y7" s="29"/>
      <c r="Z7" s="31"/>
      <c r="AA7" s="31"/>
    </row>
    <row r="8" spans="1:27" ht="15">
      <c r="A8" s="6" t="s">
        <v>38</v>
      </c>
      <c r="B8" s="10">
        <v>57.26446400230847</v>
      </c>
      <c r="C8" s="34">
        <v>4.065120628687554</v>
      </c>
      <c r="D8" s="10" t="s">
        <v>13</v>
      </c>
      <c r="E8" s="16">
        <v>0.5466990239508943</v>
      </c>
      <c r="F8" s="33"/>
      <c r="G8" s="13">
        <v>11.790924627237116</v>
      </c>
      <c r="H8" s="10" t="s">
        <v>13</v>
      </c>
      <c r="I8" s="12">
        <v>0.5996229655475643</v>
      </c>
      <c r="J8" s="8"/>
      <c r="K8" s="14">
        <v>0.009785196469551031</v>
      </c>
      <c r="L8" s="10" t="s">
        <v>13</v>
      </c>
      <c r="M8" s="12">
        <v>0.1845208477115337</v>
      </c>
      <c r="N8" s="8"/>
      <c r="O8" s="8"/>
      <c r="P8" s="8"/>
      <c r="Q8" s="8"/>
      <c r="R8" s="19"/>
      <c r="S8" s="20"/>
      <c r="T8" s="19"/>
      <c r="U8" s="21"/>
      <c r="V8" s="2"/>
      <c r="W8" s="29"/>
      <c r="X8" s="29"/>
      <c r="Y8" s="29"/>
      <c r="Z8" s="31"/>
      <c r="AA8" s="31"/>
    </row>
    <row r="9" spans="1:27" ht="15">
      <c r="A9" s="6" t="s">
        <v>39</v>
      </c>
      <c r="B9" s="10">
        <v>56.858421861428475</v>
      </c>
      <c r="C9" s="34">
        <v>5.1659811610801665</v>
      </c>
      <c r="D9" s="10" t="s">
        <v>13</v>
      </c>
      <c r="E9" s="16">
        <v>0.5541615084417182</v>
      </c>
      <c r="F9" s="33"/>
      <c r="G9" s="13">
        <v>3.0852018250602424</v>
      </c>
      <c r="H9" s="10" t="s">
        <v>13</v>
      </c>
      <c r="I9" s="12">
        <v>0.28065483184573925</v>
      </c>
      <c r="J9" s="8"/>
      <c r="K9" s="14">
        <v>0.0470160163929157</v>
      </c>
      <c r="L9" s="10" t="s">
        <v>13</v>
      </c>
      <c r="M9" s="12">
        <v>0.01511229098343719</v>
      </c>
      <c r="N9" s="8"/>
      <c r="O9" s="8"/>
      <c r="P9" s="8"/>
      <c r="Q9" s="8"/>
      <c r="R9" s="19"/>
      <c r="S9" s="20"/>
      <c r="T9" s="19"/>
      <c r="U9" s="21"/>
      <c r="V9" s="2"/>
      <c r="W9" s="29"/>
      <c r="X9" s="29"/>
      <c r="Y9" s="29"/>
      <c r="Z9" s="31"/>
      <c r="AA9" s="31"/>
    </row>
    <row r="10" spans="1:27" ht="15">
      <c r="A10" s="6" t="s">
        <v>0</v>
      </c>
      <c r="B10" s="10">
        <v>56.05189340813463</v>
      </c>
      <c r="C10" s="34">
        <v>6.2892737903219595</v>
      </c>
      <c r="D10" s="10" t="s">
        <v>13</v>
      </c>
      <c r="E10" s="16">
        <v>0.5691311208000754</v>
      </c>
      <c r="F10" s="33">
        <v>2005.55</v>
      </c>
      <c r="G10" s="13">
        <v>0.5397436580803656</v>
      </c>
      <c r="H10" s="10" t="s">
        <v>13</v>
      </c>
      <c r="I10" s="12">
        <v>0.38206901801379234</v>
      </c>
      <c r="J10" s="8"/>
      <c r="K10" s="14">
        <v>0.11470313959854997</v>
      </c>
      <c r="L10" s="10" t="s">
        <v>13</v>
      </c>
      <c r="M10" s="12">
        <v>0.03169428857328355</v>
      </c>
      <c r="N10" s="8"/>
      <c r="O10" s="8"/>
      <c r="P10" s="8"/>
      <c r="Q10" s="8"/>
      <c r="R10" s="19"/>
      <c r="S10" s="20"/>
      <c r="T10" s="19"/>
      <c r="U10" s="21"/>
      <c r="V10" s="2"/>
      <c r="W10" s="29"/>
      <c r="X10" s="29"/>
      <c r="Y10" s="29"/>
      <c r="Z10" s="31"/>
      <c r="AA10" s="31"/>
    </row>
    <row r="11" spans="1:27" ht="15">
      <c r="A11" s="6" t="s">
        <v>1</v>
      </c>
      <c r="B11" s="10">
        <v>57.26816156185895</v>
      </c>
      <c r="C11" s="34">
        <v>7.405036204226095</v>
      </c>
      <c r="D11" s="10" t="s">
        <v>13</v>
      </c>
      <c r="E11" s="16">
        <v>0.5466312931040593</v>
      </c>
      <c r="F11" s="17"/>
      <c r="G11" s="13">
        <v>10.612870613869452</v>
      </c>
      <c r="H11" s="10" t="s">
        <v>13</v>
      </c>
      <c r="I11" s="12">
        <v>0.35151081257074995</v>
      </c>
      <c r="J11" s="8"/>
      <c r="K11" s="14">
        <v>0.07632577667653023</v>
      </c>
      <c r="L11" s="10" t="s">
        <v>13</v>
      </c>
      <c r="M11" s="12">
        <v>0.016652896729424778</v>
      </c>
      <c r="N11" s="8"/>
      <c r="O11" s="8"/>
      <c r="P11" s="8"/>
      <c r="Q11" s="8"/>
      <c r="R11" s="19"/>
      <c r="S11" s="20"/>
      <c r="T11" s="19"/>
      <c r="U11" s="21"/>
      <c r="V11" s="2"/>
      <c r="W11" s="29"/>
      <c r="X11" s="29"/>
      <c r="Y11" s="29"/>
      <c r="Z11" s="31"/>
      <c r="AA11" s="31"/>
    </row>
    <row r="12" spans="1:27" ht="15">
      <c r="A12" s="6" t="s">
        <v>2</v>
      </c>
      <c r="B12" s="10">
        <v>54.47356075330072</v>
      </c>
      <c r="C12" s="34">
        <v>8.550671210872915</v>
      </c>
      <c r="D12" s="10" t="s">
        <v>13</v>
      </c>
      <c r="E12" s="16">
        <v>0.5990037135427609</v>
      </c>
      <c r="F12" s="17"/>
      <c r="G12" s="13">
        <v>10.54228377892222</v>
      </c>
      <c r="H12" s="10" t="s">
        <v>13</v>
      </c>
      <c r="I12" s="12">
        <v>0.6010487222750978</v>
      </c>
      <c r="J12" s="8"/>
      <c r="K12" s="14">
        <v>0.07104915350173832</v>
      </c>
      <c r="L12" s="10" t="s">
        <v>13</v>
      </c>
      <c r="M12" s="12">
        <v>0.032564195354963396</v>
      </c>
      <c r="N12" s="8"/>
      <c r="O12" s="8"/>
      <c r="P12" s="8"/>
      <c r="Q12" s="8"/>
      <c r="R12" s="19"/>
      <c r="S12" s="20"/>
      <c r="T12" s="19"/>
      <c r="U12" s="21"/>
      <c r="V12" s="2"/>
      <c r="W12" s="29"/>
      <c r="X12" s="29"/>
      <c r="Y12" s="29"/>
      <c r="Z12" s="31"/>
      <c r="AA12" s="31"/>
    </row>
    <row r="13" spans="1:27" ht="15">
      <c r="A13" s="6" t="s">
        <v>3</v>
      </c>
      <c r="B13" s="10">
        <v>51.26519474075912</v>
      </c>
      <c r="C13" s="34">
        <v>9.811872091876142</v>
      </c>
      <c r="D13" s="10" t="s">
        <v>13</v>
      </c>
      <c r="E13" s="16">
        <v>0.6621971674604656</v>
      </c>
      <c r="F13" s="17"/>
      <c r="G13" s="13">
        <v>8.325983203357072</v>
      </c>
      <c r="H13" s="10" t="s">
        <v>13</v>
      </c>
      <c r="I13" s="12">
        <v>0.49108741203740514</v>
      </c>
      <c r="J13" s="8"/>
      <c r="K13" s="14">
        <v>0.048030338252751804</v>
      </c>
      <c r="L13" s="10" t="s">
        <v>13</v>
      </c>
      <c r="M13" s="12">
        <v>0.0281917202787891</v>
      </c>
      <c r="N13" s="8"/>
      <c r="O13" s="8"/>
      <c r="P13" s="8"/>
      <c r="Q13" s="8"/>
      <c r="R13" s="19"/>
      <c r="S13" s="20"/>
      <c r="T13" s="19"/>
      <c r="U13" s="21"/>
      <c r="V13" s="2"/>
      <c r="W13" s="29"/>
      <c r="X13" s="29"/>
      <c r="Y13" s="29"/>
      <c r="Z13" s="31"/>
      <c r="AA13" s="31"/>
    </row>
    <row r="14" spans="1:27" ht="15">
      <c r="A14" s="6" t="s">
        <v>4</v>
      </c>
      <c r="B14" s="10">
        <v>51.698670605613</v>
      </c>
      <c r="C14" s="34">
        <v>11.127527919302116</v>
      </c>
      <c r="D14" s="10" t="s">
        <v>13</v>
      </c>
      <c r="E14" s="16">
        <v>0.653458659965508</v>
      </c>
      <c r="F14" s="33"/>
      <c r="G14" s="13">
        <v>15.732531954664445</v>
      </c>
      <c r="H14" s="10" t="s">
        <v>13</v>
      </c>
      <c r="I14" s="12">
        <v>0.6177832463531953</v>
      </c>
      <c r="J14" s="8"/>
      <c r="K14" s="14"/>
      <c r="L14" s="10"/>
      <c r="M14" s="12"/>
      <c r="N14" s="8"/>
      <c r="O14" s="8"/>
      <c r="P14" s="8"/>
      <c r="Q14" s="8"/>
      <c r="R14" s="19"/>
      <c r="S14" s="20"/>
      <c r="T14" s="19"/>
      <c r="U14" s="21"/>
      <c r="V14" s="2"/>
      <c r="W14" s="29"/>
      <c r="X14" s="29"/>
      <c r="Y14" s="29"/>
      <c r="Z14" s="31"/>
      <c r="AA14" s="31"/>
    </row>
    <row r="15" spans="1:27" ht="15">
      <c r="A15" s="6" t="s">
        <v>5</v>
      </c>
      <c r="B15" s="10">
        <v>40.65465197732917</v>
      </c>
      <c r="C15" s="34">
        <v>12.679144480350114</v>
      </c>
      <c r="D15" s="10" t="s">
        <v>13</v>
      </c>
      <c r="E15" s="16">
        <v>0.8981579010824907</v>
      </c>
      <c r="F15" s="17"/>
      <c r="G15" s="13">
        <v>13.87983876877952</v>
      </c>
      <c r="H15" s="10" t="s">
        <v>13</v>
      </c>
      <c r="I15" s="12">
        <v>0.630411225804224</v>
      </c>
      <c r="J15" s="8"/>
      <c r="K15" s="14">
        <v>0.026327561327623893</v>
      </c>
      <c r="L15" s="10" t="s">
        <v>13</v>
      </c>
      <c r="M15" s="12">
        <v>0.03662965054278107</v>
      </c>
      <c r="N15" s="8"/>
      <c r="O15" s="8"/>
      <c r="P15" s="8"/>
      <c r="Q15" s="8"/>
      <c r="R15" s="19"/>
      <c r="S15" s="20"/>
      <c r="T15" s="19"/>
      <c r="U15" s="21"/>
      <c r="V15" s="2"/>
      <c r="W15" s="29"/>
      <c r="X15" s="29"/>
      <c r="Y15" s="29"/>
      <c r="Z15" s="31"/>
      <c r="AA15" s="31"/>
    </row>
    <row r="16" spans="1:27" ht="15">
      <c r="A16" s="6" t="s">
        <v>6</v>
      </c>
      <c r="B16" s="10">
        <v>51.27746235497408</v>
      </c>
      <c r="C16" s="34">
        <v>14.239251359149497</v>
      </c>
      <c r="D16" s="10" t="s">
        <v>13</v>
      </c>
      <c r="E16" s="16">
        <v>0.6619489777168915</v>
      </c>
      <c r="F16" s="17"/>
      <c r="G16" s="13">
        <v>20.464905925295025</v>
      </c>
      <c r="H16" s="10" t="s">
        <v>13</v>
      </c>
      <c r="I16" s="12">
        <v>0.42480476071027734</v>
      </c>
      <c r="J16" s="8"/>
      <c r="K16" s="14"/>
      <c r="L16" s="10"/>
      <c r="M16" s="12"/>
      <c r="N16" s="8"/>
      <c r="O16" s="20"/>
      <c r="P16" s="8"/>
      <c r="Q16" s="8"/>
      <c r="R16" s="19"/>
      <c r="S16" s="20"/>
      <c r="T16" s="19"/>
      <c r="U16" s="21"/>
      <c r="V16" s="1"/>
      <c r="W16" s="30"/>
      <c r="X16" s="1"/>
      <c r="Y16" s="30"/>
      <c r="Z16" s="1"/>
      <c r="AA16" s="30"/>
    </row>
    <row r="17" spans="1:21" ht="15">
      <c r="A17" s="6" t="s">
        <v>7</v>
      </c>
      <c r="B17" s="10">
        <v>52.1036042209127</v>
      </c>
      <c r="C17" s="34">
        <v>15.546553618402033</v>
      </c>
      <c r="D17" s="10" t="s">
        <v>13</v>
      </c>
      <c r="E17" s="16">
        <v>0.645353281535645</v>
      </c>
      <c r="F17" s="17" t="s">
        <v>49</v>
      </c>
      <c r="G17" s="13">
        <v>19.205397989031784</v>
      </c>
      <c r="H17" s="10" t="s">
        <v>13</v>
      </c>
      <c r="I17" s="12">
        <v>0.8381545434750058</v>
      </c>
      <c r="J17" s="8"/>
      <c r="K17" s="14">
        <v>0.03556317175114541</v>
      </c>
      <c r="L17" s="10" t="s">
        <v>13</v>
      </c>
      <c r="M17" s="12">
        <v>0.046022928148541115</v>
      </c>
      <c r="N17" s="8"/>
      <c r="O17" s="8"/>
      <c r="P17" s="8"/>
      <c r="Q17" s="8"/>
      <c r="R17" s="19"/>
      <c r="S17" s="20"/>
      <c r="T17" s="19"/>
      <c r="U17" s="21"/>
    </row>
    <row r="18" spans="1:27" ht="15">
      <c r="A18" s="6" t="s">
        <v>8</v>
      </c>
      <c r="B18" s="10">
        <v>51.624276001007296</v>
      </c>
      <c r="C18" s="34">
        <v>16.846860730474045</v>
      </c>
      <c r="D18" s="10" t="s">
        <v>13</v>
      </c>
      <c r="E18" s="16">
        <v>0.6549538305363692</v>
      </c>
      <c r="F18" s="17"/>
      <c r="G18" s="13">
        <v>15.143296152489023</v>
      </c>
      <c r="H18" s="10" t="s">
        <v>13</v>
      </c>
      <c r="I18" s="12">
        <v>0.7900923281635837</v>
      </c>
      <c r="J18" s="8"/>
      <c r="K18" s="14">
        <v>0.04169768240052589</v>
      </c>
      <c r="L18" s="10" t="s">
        <v>13</v>
      </c>
      <c r="M18" s="12">
        <v>0.043593031600549795</v>
      </c>
      <c r="N18" s="8"/>
      <c r="O18" s="8"/>
      <c r="P18" s="8"/>
      <c r="Q18" s="8"/>
      <c r="R18" s="19"/>
      <c r="S18" s="20"/>
      <c r="T18" s="19"/>
      <c r="U18" s="21"/>
      <c r="V18" s="2"/>
      <c r="W18" s="29"/>
      <c r="X18" s="29"/>
      <c r="Y18" s="29"/>
      <c r="Z18" s="31"/>
      <c r="AA18" s="31"/>
    </row>
    <row r="19" spans="1:27" ht="15">
      <c r="A19" s="6" t="s">
        <v>9</v>
      </c>
      <c r="B19" s="10">
        <v>50.73923851890619</v>
      </c>
      <c r="C19" s="34">
        <v>18.174701385789042</v>
      </c>
      <c r="D19" s="10" t="s">
        <v>13</v>
      </c>
      <c r="E19" s="16">
        <v>0.6728868247786298</v>
      </c>
      <c r="F19" s="17"/>
      <c r="G19" s="13">
        <v>12.380435677859742</v>
      </c>
      <c r="H19" s="10" t="s">
        <v>13</v>
      </c>
      <c r="I19" s="12">
        <v>0.4225149268285386</v>
      </c>
      <c r="J19" s="8"/>
      <c r="K19" s="14">
        <v>0.1246800880899591</v>
      </c>
      <c r="L19" s="10" t="s">
        <v>13</v>
      </c>
      <c r="M19" s="12">
        <v>0.019062658096398705</v>
      </c>
      <c r="N19" s="8"/>
      <c r="O19" s="8"/>
      <c r="P19" s="8"/>
      <c r="Q19" s="8"/>
      <c r="R19" s="19"/>
      <c r="S19" s="20"/>
      <c r="T19" s="19"/>
      <c r="U19" s="21"/>
      <c r="V19" s="2"/>
      <c r="W19" s="29"/>
      <c r="X19" s="29"/>
      <c r="Y19" s="29"/>
      <c r="Z19" s="31"/>
      <c r="AA19" s="31"/>
    </row>
    <row r="20" spans="1:27" ht="15">
      <c r="A20" s="6" t="s">
        <v>10</v>
      </c>
      <c r="B20" s="10">
        <v>54.908291543587275</v>
      </c>
      <c r="C20" s="34">
        <v>19.438286363666883</v>
      </c>
      <c r="D20" s="10" t="s">
        <v>13</v>
      </c>
      <c r="E20" s="16">
        <v>0.5906981530992123</v>
      </c>
      <c r="F20" s="17"/>
      <c r="G20" s="13">
        <v>15.802067957139695</v>
      </c>
      <c r="H20" s="10" t="s">
        <v>13</v>
      </c>
      <c r="I20" s="12">
        <v>0.6591501760376505</v>
      </c>
      <c r="J20" s="8"/>
      <c r="K20" s="14">
        <v>0.06851626513206759</v>
      </c>
      <c r="L20" s="10" t="s">
        <v>13</v>
      </c>
      <c r="M20" s="12">
        <v>0.0307624047531732</v>
      </c>
      <c r="N20" s="8"/>
      <c r="O20" s="8"/>
      <c r="P20" s="8"/>
      <c r="Q20" s="8"/>
      <c r="R20" s="19"/>
      <c r="S20" s="32"/>
      <c r="T20" s="19"/>
      <c r="U20" s="19"/>
      <c r="V20" s="2"/>
      <c r="W20" s="29"/>
      <c r="X20" s="29"/>
      <c r="Y20" s="29"/>
      <c r="Z20" s="31"/>
      <c r="AA20" s="31"/>
    </row>
    <row r="21" spans="1:27" ht="15">
      <c r="A21" s="6" t="s">
        <v>11</v>
      </c>
      <c r="B21" s="10">
        <v>52.4758801354546</v>
      </c>
      <c r="C21" s="34">
        <v>20.66693482333372</v>
      </c>
      <c r="D21" s="15" t="s">
        <v>13</v>
      </c>
      <c r="E21" s="16">
        <v>0.6379503065676253</v>
      </c>
      <c r="F21" s="17"/>
      <c r="G21" s="13">
        <v>16.754488978543897</v>
      </c>
      <c r="H21" s="10" t="s">
        <v>13</v>
      </c>
      <c r="I21" s="12">
        <v>0.35261971686909666</v>
      </c>
      <c r="J21" s="8"/>
      <c r="K21" s="14"/>
      <c r="L21" s="10"/>
      <c r="M21" s="12"/>
      <c r="N21" s="8"/>
      <c r="O21" s="8"/>
      <c r="P21" s="8"/>
      <c r="Q21" s="8"/>
      <c r="R21" s="19"/>
      <c r="S21" s="19"/>
      <c r="T21" s="19"/>
      <c r="U21" s="19"/>
      <c r="V21" s="2"/>
      <c r="W21" s="29"/>
      <c r="X21" s="29"/>
      <c r="Y21" s="29"/>
      <c r="Z21" s="31"/>
      <c r="AA21" s="31"/>
    </row>
    <row r="22" spans="1:27" ht="15">
      <c r="A22" s="6" t="s">
        <v>12</v>
      </c>
      <c r="B22" s="10">
        <v>49.55275161424086</v>
      </c>
      <c r="C22" s="34">
        <v>22.002242446884104</v>
      </c>
      <c r="D22" s="15" t="s">
        <v>13</v>
      </c>
      <c r="E22" s="16">
        <v>0.6973573169827615</v>
      </c>
      <c r="F22" s="17"/>
      <c r="G22" s="13">
        <v>15.32796928065773</v>
      </c>
      <c r="H22" s="10" t="s">
        <v>13</v>
      </c>
      <c r="I22" s="12">
        <v>0.5490558800899521</v>
      </c>
      <c r="J22" s="8"/>
      <c r="K22" s="14">
        <v>0.1179902937769341</v>
      </c>
      <c r="L22" s="10" t="s">
        <v>13</v>
      </c>
      <c r="M22" s="12">
        <v>0.026220065283763132</v>
      </c>
      <c r="N22" s="8"/>
      <c r="O22" s="8"/>
      <c r="P22" s="8"/>
      <c r="Q22" s="8"/>
      <c r="R22" s="19"/>
      <c r="S22" s="19"/>
      <c r="T22" s="19"/>
      <c r="U22" s="19"/>
      <c r="V22" s="2"/>
      <c r="W22" s="29"/>
      <c r="X22" s="29"/>
      <c r="Y22" s="29"/>
      <c r="Z22" s="31"/>
      <c r="AA22" s="31"/>
    </row>
    <row r="23" spans="1:27" ht="15">
      <c r="A23" s="6" t="s">
        <v>41</v>
      </c>
      <c r="B23" s="10">
        <v>48.532185805234604</v>
      </c>
      <c r="C23" s="34">
        <v>23.418409668540974</v>
      </c>
      <c r="D23" s="15" t="s">
        <v>13</v>
      </c>
      <c r="E23" s="16">
        <v>0.7188099046741102</v>
      </c>
      <c r="F23" s="17"/>
      <c r="G23" s="13">
        <v>14.346365952013223</v>
      </c>
      <c r="H23" s="10" t="s">
        <v>13</v>
      </c>
      <c r="I23" s="12">
        <v>0.5085175153429882</v>
      </c>
      <c r="J23" s="8"/>
      <c r="K23" s="14">
        <v>0.07023879437008991</v>
      </c>
      <c r="L23" s="10" t="s">
        <v>13</v>
      </c>
      <c r="M23" s="12">
        <v>0.02721753281840984</v>
      </c>
      <c r="N23" s="8"/>
      <c r="O23" s="8"/>
      <c r="P23" s="8"/>
      <c r="Q23" s="8"/>
      <c r="R23" s="19"/>
      <c r="S23" s="19"/>
      <c r="T23" s="19"/>
      <c r="U23" s="19"/>
      <c r="V23" s="2"/>
      <c r="W23" s="29"/>
      <c r="X23" s="29"/>
      <c r="Y23" s="29"/>
      <c r="Z23" s="31"/>
      <c r="AA23" s="31"/>
    </row>
    <row r="24" spans="1:27" ht="15">
      <c r="A24" s="6" t="s">
        <v>42</v>
      </c>
      <c r="B24" s="10">
        <v>48.29558858221279</v>
      </c>
      <c r="C24" s="34">
        <v>24.861057319787793</v>
      </c>
      <c r="D24" s="15" t="s">
        <v>13</v>
      </c>
      <c r="E24" s="16">
        <v>0.7238377465727075</v>
      </c>
      <c r="F24" s="17"/>
      <c r="G24" s="13">
        <v>14.278232552795004</v>
      </c>
      <c r="H24" s="10" t="s">
        <v>13</v>
      </c>
      <c r="I24" s="12">
        <v>0.4347433519796259</v>
      </c>
      <c r="J24" s="8"/>
      <c r="K24" s="14">
        <v>0.0787811040191102</v>
      </c>
      <c r="L24" s="10" t="s">
        <v>13</v>
      </c>
      <c r="M24" s="12">
        <v>0.01955559319623303</v>
      </c>
      <c r="N24" s="8"/>
      <c r="O24" s="8"/>
      <c r="P24" s="8"/>
      <c r="Q24" s="8"/>
      <c r="R24" s="19"/>
      <c r="S24" s="19"/>
      <c r="T24" s="19"/>
      <c r="U24" s="19"/>
      <c r="V24" s="2"/>
      <c r="W24" s="29"/>
      <c r="X24" s="29"/>
      <c r="Y24" s="29"/>
      <c r="Z24" s="31"/>
      <c r="AA24" s="31"/>
    </row>
    <row r="25" spans="1:27" ht="15">
      <c r="A25" s="6" t="s">
        <v>43</v>
      </c>
      <c r="B25" s="10">
        <v>49.69496695475344</v>
      </c>
      <c r="C25" s="34">
        <v>26.27929291052501</v>
      </c>
      <c r="D25" s="15" t="s">
        <v>13</v>
      </c>
      <c r="E25" s="16">
        <v>0.6943978441645078</v>
      </c>
      <c r="F25" s="17"/>
      <c r="G25" s="13">
        <v>13.641918831971786</v>
      </c>
      <c r="H25" s="10" t="s">
        <v>13</v>
      </c>
      <c r="I25" s="12">
        <v>0.6265543562345172</v>
      </c>
      <c r="J25" s="8"/>
      <c r="K25" s="14">
        <v>0.0926609978646646</v>
      </c>
      <c r="L25" s="10" t="s">
        <v>13</v>
      </c>
      <c r="M25" s="12">
        <v>0.029699037777136093</v>
      </c>
      <c r="N25" s="8"/>
      <c r="O25" s="8"/>
      <c r="P25" s="8"/>
      <c r="Q25" s="8"/>
      <c r="R25" s="19"/>
      <c r="S25" s="19"/>
      <c r="T25" s="19"/>
      <c r="U25" s="19"/>
      <c r="V25" s="2"/>
      <c r="W25" s="29"/>
      <c r="X25" s="29"/>
      <c r="Y25" s="29"/>
      <c r="Z25" s="31"/>
      <c r="AA25" s="31"/>
    </row>
    <row r="26" spans="1:27" ht="15">
      <c r="A26" s="6" t="s">
        <v>44</v>
      </c>
      <c r="B26" s="10">
        <v>51.430604982206404</v>
      </c>
      <c r="C26" s="34">
        <v>27.632545806876784</v>
      </c>
      <c r="D26" s="15" t="s">
        <v>13</v>
      </c>
      <c r="E26" s="16">
        <v>0.6588550521872629</v>
      </c>
      <c r="F26" s="17"/>
      <c r="G26" s="13">
        <v>13.2896814417128</v>
      </c>
      <c r="H26" s="10" t="s">
        <v>13</v>
      </c>
      <c r="I26" s="12">
        <v>0.38201165605032555</v>
      </c>
      <c r="J26" s="8"/>
      <c r="K26" s="14">
        <v>0.11024391866359899</v>
      </c>
      <c r="L26" s="10" t="s">
        <v>13</v>
      </c>
      <c r="M26" s="12">
        <v>0.0189143978099312</v>
      </c>
      <c r="N26" s="8"/>
      <c r="O26" s="8"/>
      <c r="P26" s="8"/>
      <c r="Q26" s="8"/>
      <c r="R26" s="19"/>
      <c r="S26" s="19"/>
      <c r="T26" s="19"/>
      <c r="U26" s="19"/>
      <c r="V26" s="2"/>
      <c r="W26" s="29"/>
      <c r="X26" s="29"/>
      <c r="Y26" s="29"/>
      <c r="Z26" s="31"/>
      <c r="AA26" s="31"/>
    </row>
    <row r="27" spans="1:27" ht="15">
      <c r="A27" s="6"/>
      <c r="B27" s="10"/>
      <c r="C27" s="18"/>
      <c r="D27" s="10"/>
      <c r="E27" s="10"/>
      <c r="F27" s="17"/>
      <c r="G27" s="18"/>
      <c r="H27" s="11"/>
      <c r="I27" s="12"/>
      <c r="J27" s="8"/>
      <c r="K27" s="11"/>
      <c r="L27" s="11"/>
      <c r="M27" s="11"/>
      <c r="N27" s="8"/>
      <c r="O27" s="8"/>
      <c r="P27" s="8"/>
      <c r="Q27" s="8"/>
      <c r="R27" s="11"/>
      <c r="S27" s="11"/>
      <c r="T27" s="11"/>
      <c r="U27" s="11"/>
      <c r="V27" s="2"/>
      <c r="W27" s="29"/>
      <c r="X27" s="29"/>
      <c r="Y27" s="29"/>
      <c r="Z27" s="31"/>
      <c r="AA27" s="31"/>
    </row>
    <row r="28" spans="1:27" ht="15">
      <c r="A28" s="27" t="s">
        <v>46</v>
      </c>
      <c r="C28" s="35"/>
      <c r="N28" s="8"/>
      <c r="O28" s="8"/>
      <c r="P28" s="8"/>
      <c r="Q28" s="8"/>
      <c r="R28" s="11"/>
      <c r="S28" s="11"/>
      <c r="T28" s="11"/>
      <c r="U28" s="11"/>
      <c r="V28" s="2"/>
      <c r="W28" s="29"/>
      <c r="X28" s="29"/>
      <c r="Y28" s="29"/>
      <c r="Z28" s="31"/>
      <c r="AA28" s="31"/>
    </row>
    <row r="29" spans="1:27" ht="15">
      <c r="A29" s="6" t="s">
        <v>35</v>
      </c>
      <c r="B29" s="10">
        <v>55.64106287207784</v>
      </c>
      <c r="C29" s="34">
        <v>0.5768324077065671</v>
      </c>
      <c r="D29" s="10" t="s">
        <v>13</v>
      </c>
      <c r="E29" s="16">
        <v>0.5768324077065671</v>
      </c>
      <c r="F29" s="33">
        <v>2006.55</v>
      </c>
      <c r="G29" s="13">
        <v>0.10514331654283346</v>
      </c>
      <c r="H29" s="10" t="s">
        <v>13</v>
      </c>
      <c r="I29" s="12">
        <v>0.21833968460216413</v>
      </c>
      <c r="J29" s="8"/>
      <c r="K29" s="14">
        <v>0.033598942867781055</v>
      </c>
      <c r="L29" s="10" t="s">
        <v>13</v>
      </c>
      <c r="M29" s="16">
        <v>0.01608460030904412</v>
      </c>
      <c r="N29" s="8"/>
      <c r="O29" s="8"/>
      <c r="P29" s="8"/>
      <c r="Q29" s="8"/>
      <c r="R29" s="11"/>
      <c r="S29" s="11"/>
      <c r="T29" s="11"/>
      <c r="U29" s="11"/>
      <c r="V29" s="2"/>
      <c r="W29" s="30"/>
      <c r="X29" s="1"/>
      <c r="Y29" s="30"/>
      <c r="Z29" s="31"/>
      <c r="AA29" s="31"/>
    </row>
    <row r="30" spans="1:27" ht="15">
      <c r="A30" s="6" t="s">
        <v>36</v>
      </c>
      <c r="B30" s="10">
        <v>55.102453491507156</v>
      </c>
      <c r="C30" s="34">
        <v>1.7406726877850824</v>
      </c>
      <c r="D30" s="10" t="s">
        <v>13</v>
      </c>
      <c r="E30" s="16">
        <v>0.5870078723719483</v>
      </c>
      <c r="F30" s="17"/>
      <c r="G30" s="13">
        <v>0.321854687089967</v>
      </c>
      <c r="H30" s="10" t="s">
        <v>13</v>
      </c>
      <c r="I30" s="12">
        <v>0.2989460149026883</v>
      </c>
      <c r="J30" s="8"/>
      <c r="K30" s="14">
        <v>0.07142888344868137</v>
      </c>
      <c r="L30" s="10" t="s">
        <v>13</v>
      </c>
      <c r="M30" s="16">
        <v>0.014167712419573163</v>
      </c>
      <c r="N30" s="8"/>
      <c r="O30" s="8"/>
      <c r="P30" s="8"/>
      <c r="Q30" s="8"/>
      <c r="R30" s="11"/>
      <c r="S30" s="11"/>
      <c r="T30" s="11"/>
      <c r="U30" s="11"/>
      <c r="V30" s="2"/>
      <c r="Z30" s="31"/>
      <c r="AA30" s="31"/>
    </row>
    <row r="31" spans="1:27" ht="15">
      <c r="A31" s="6" t="s">
        <v>37</v>
      </c>
      <c r="B31" s="10">
        <v>55.17074352143375</v>
      </c>
      <c r="C31" s="34">
        <v>2.913393300039234</v>
      </c>
      <c r="D31" s="10" t="s">
        <v>13</v>
      </c>
      <c r="E31" s="16">
        <v>0.5857127398822031</v>
      </c>
      <c r="F31" s="33"/>
      <c r="G31" s="13">
        <v>2.3590924709986405</v>
      </c>
      <c r="H31" s="10" t="s">
        <v>13</v>
      </c>
      <c r="I31" s="12">
        <v>0.3209465284577643</v>
      </c>
      <c r="J31" s="8"/>
      <c r="K31" s="14">
        <v>0.031044701463294376</v>
      </c>
      <c r="L31" s="10" t="s">
        <v>13</v>
      </c>
      <c r="M31" s="16">
        <v>0.01954666388429646</v>
      </c>
      <c r="N31" s="8"/>
      <c r="O31" s="8"/>
      <c r="P31" s="8"/>
      <c r="Q31" s="8"/>
      <c r="R31" s="11"/>
      <c r="S31" s="11"/>
      <c r="T31" s="11"/>
      <c r="U31" s="11"/>
      <c r="V31" s="2"/>
      <c r="Z31" s="31"/>
      <c r="AA31" s="31"/>
    </row>
    <row r="32" spans="1:27" ht="15">
      <c r="A32" s="6" t="s">
        <v>38</v>
      </c>
      <c r="B32" s="10">
        <v>55.39974745796504</v>
      </c>
      <c r="C32" s="34">
        <v>4.080486278268426</v>
      </c>
      <c r="D32" s="10" t="s">
        <v>13</v>
      </c>
      <c r="E32" s="16">
        <v>0.5813802383469882</v>
      </c>
      <c r="F32" s="17"/>
      <c r="G32" s="13">
        <v>3.582985743263951</v>
      </c>
      <c r="H32" s="10" t="s">
        <v>13</v>
      </c>
      <c r="I32" s="12">
        <v>0.3623374235770439</v>
      </c>
      <c r="J32" s="8"/>
      <c r="K32" s="14">
        <v>0.05768612220900476</v>
      </c>
      <c r="L32" s="10" t="s">
        <v>13</v>
      </c>
      <c r="M32" s="16">
        <v>0.021827181376380178</v>
      </c>
      <c r="N32" s="8"/>
      <c r="O32" s="8"/>
      <c r="P32" s="8"/>
      <c r="Q32" s="8"/>
      <c r="R32" s="11"/>
      <c r="S32" s="11"/>
      <c r="T32" s="11"/>
      <c r="U32" s="11"/>
      <c r="V32" s="2"/>
      <c r="Z32" s="31"/>
      <c r="AA32" s="31"/>
    </row>
    <row r="33" spans="1:27" ht="15">
      <c r="A33" s="6" t="s">
        <v>39</v>
      </c>
      <c r="B33" s="10">
        <v>55.861733879364195</v>
      </c>
      <c r="C33" s="34">
        <v>5.234555869520122</v>
      </c>
      <c r="D33" s="10" t="s">
        <v>13</v>
      </c>
      <c r="E33" s="16">
        <v>0.5726893529047082</v>
      </c>
      <c r="F33" s="33">
        <v>2005.55</v>
      </c>
      <c r="G33" s="13">
        <v>1.1799697073209097</v>
      </c>
      <c r="H33" s="10" t="s">
        <v>13</v>
      </c>
      <c r="I33" s="12">
        <v>0.2765363154718165</v>
      </c>
      <c r="J33" s="8"/>
      <c r="K33" s="14">
        <v>0.05023804885428597</v>
      </c>
      <c r="L33" s="10" t="s">
        <v>13</v>
      </c>
      <c r="M33" s="16">
        <v>0.016567867175349627</v>
      </c>
      <c r="N33" s="8"/>
      <c r="O33" s="8"/>
      <c r="P33" s="8"/>
      <c r="Q33" s="8"/>
      <c r="R33" s="11"/>
      <c r="S33" s="11"/>
      <c r="T33" s="11"/>
      <c r="U33" s="11"/>
      <c r="V33" s="2"/>
      <c r="W33" s="29"/>
      <c r="X33" s="29"/>
      <c r="Y33" s="29"/>
      <c r="Z33" s="31"/>
      <c r="AA33" s="31"/>
    </row>
    <row r="34" spans="1:27" ht="15">
      <c r="A34" s="6" t="s">
        <v>0</v>
      </c>
      <c r="B34" s="10">
        <v>52.07659115426105</v>
      </c>
      <c r="C34" s="34">
        <v>6.453137488258664</v>
      </c>
      <c r="D34" s="10" t="s">
        <v>13</v>
      </c>
      <c r="E34" s="16">
        <v>0.6458922658338333</v>
      </c>
      <c r="F34" s="17">
        <f>F33-(C34-C33)/0.134</f>
        <v>1996.4561073228467</v>
      </c>
      <c r="G34" s="13">
        <v>8.50886004930036</v>
      </c>
      <c r="H34" s="10" t="s">
        <v>13</v>
      </c>
      <c r="I34" s="12">
        <v>0.4356670230501352</v>
      </c>
      <c r="J34" s="8"/>
      <c r="K34" s="14">
        <v>0.019573031299267116</v>
      </c>
      <c r="L34" s="10" t="s">
        <v>13</v>
      </c>
      <c r="M34" s="16">
        <v>0.024021447503646008</v>
      </c>
      <c r="N34" s="8"/>
      <c r="O34" s="8"/>
      <c r="P34" s="8"/>
      <c r="Q34" s="8"/>
      <c r="R34" s="11"/>
      <c r="S34" s="11"/>
      <c r="T34" s="11"/>
      <c r="U34" s="11"/>
      <c r="V34" s="2"/>
      <c r="W34" s="29"/>
      <c r="X34" s="29"/>
      <c r="Y34" s="29"/>
      <c r="Z34" s="31"/>
      <c r="AA34" s="31"/>
    </row>
    <row r="35" spans="1:27" ht="15">
      <c r="A35" s="6" t="s">
        <v>1</v>
      </c>
      <c r="B35" s="10">
        <v>46.982656212877174</v>
      </c>
      <c r="C35" s="34">
        <v>7.851149365910445</v>
      </c>
      <c r="D35" s="10" t="s">
        <v>13</v>
      </c>
      <c r="E35" s="16">
        <v>0.7521196118179484</v>
      </c>
      <c r="F35" s="17">
        <f>F34-(C35-C34)/0.134</f>
        <v>1986.0231828627589</v>
      </c>
      <c r="G35" s="13">
        <v>7.989379077178817</v>
      </c>
      <c r="H35" s="10" t="s">
        <v>13</v>
      </c>
      <c r="I35" s="12">
        <v>0.30355944940401747</v>
      </c>
      <c r="J35" s="8"/>
      <c r="K35" s="14">
        <v>0.04506863494198904</v>
      </c>
      <c r="L35" s="10" t="s">
        <v>13</v>
      </c>
      <c r="M35" s="16">
        <v>0.014153786180128788</v>
      </c>
      <c r="N35" s="8"/>
      <c r="O35" s="8"/>
      <c r="P35" s="8"/>
      <c r="Q35" s="8"/>
      <c r="R35" s="11"/>
      <c r="S35" s="11"/>
      <c r="T35" s="11"/>
      <c r="U35" s="11"/>
      <c r="V35" s="2"/>
      <c r="W35" s="29"/>
      <c r="X35" s="29"/>
      <c r="Y35" s="29"/>
      <c r="Z35" s="31"/>
      <c r="AA35" s="31"/>
    </row>
    <row r="36" spans="1:27" ht="15">
      <c r="A36" s="6" t="s">
        <v>2</v>
      </c>
      <c r="B36" s="10">
        <v>47.51781997098341</v>
      </c>
      <c r="C36" s="34">
        <v>9.343781942496733</v>
      </c>
      <c r="D36" s="10" t="s">
        <v>13</v>
      </c>
      <c r="E36" s="16">
        <v>0.7405129647683387</v>
      </c>
      <c r="F36" s="17">
        <f>F35-(C36-C35)/0.134</f>
        <v>1974.8841337837566</v>
      </c>
      <c r="G36" s="13">
        <v>6.704515933600581</v>
      </c>
      <c r="H36" s="10" t="s">
        <v>13</v>
      </c>
      <c r="I36" s="12">
        <v>0.23063697991804877</v>
      </c>
      <c r="J36" s="8"/>
      <c r="K36" s="14">
        <v>0.05849524912048525</v>
      </c>
      <c r="L36" s="10" t="s">
        <v>13</v>
      </c>
      <c r="M36" s="16">
        <v>0.012120637205145593</v>
      </c>
      <c r="N36" s="8"/>
      <c r="O36" s="8"/>
      <c r="P36" s="8"/>
      <c r="Q36" s="8"/>
      <c r="R36" s="11"/>
      <c r="S36" s="11"/>
      <c r="T36" s="11"/>
      <c r="U36" s="11"/>
      <c r="V36" s="2"/>
      <c r="W36" s="29"/>
      <c r="X36" s="29"/>
      <c r="Y36" s="29"/>
      <c r="Z36" s="31"/>
      <c r="AA36" s="31"/>
    </row>
    <row r="37" spans="1:27" ht="15">
      <c r="A37" s="6" t="s">
        <v>3</v>
      </c>
      <c r="B37" s="10">
        <v>42.718710871577116</v>
      </c>
      <c r="C37" s="34">
        <v>10.932957316257411</v>
      </c>
      <c r="D37" s="10" t="s">
        <v>13</v>
      </c>
      <c r="E37" s="16">
        <v>0.8486624089923404</v>
      </c>
      <c r="F37" s="33">
        <v>1963</v>
      </c>
      <c r="G37" s="13">
        <v>2.757302057830497</v>
      </c>
      <c r="H37" s="10" t="s">
        <v>13</v>
      </c>
      <c r="I37" s="12">
        <v>0.3994464535017691</v>
      </c>
      <c r="J37" s="8"/>
      <c r="K37" s="14">
        <v>0.08769941758607668</v>
      </c>
      <c r="L37" s="10" t="s">
        <v>13</v>
      </c>
      <c r="M37" s="16">
        <v>0.021437635409929854</v>
      </c>
      <c r="N37" s="8"/>
      <c r="O37" s="8"/>
      <c r="P37" s="8"/>
      <c r="Q37" s="8"/>
      <c r="R37" s="19"/>
      <c r="S37" s="14"/>
      <c r="T37" s="14"/>
      <c r="U37" s="16"/>
      <c r="V37" s="2"/>
      <c r="W37" s="29"/>
      <c r="X37" s="29"/>
      <c r="Y37" s="29"/>
      <c r="Z37" s="31"/>
      <c r="AA37" s="31"/>
    </row>
    <row r="38" spans="1:27" ht="15">
      <c r="A38" s="6" t="s">
        <v>4</v>
      </c>
      <c r="B38" s="10">
        <v>42.99092601209865</v>
      </c>
      <c r="C38" s="34">
        <v>12.62389387853416</v>
      </c>
      <c r="D38" s="10" t="s">
        <v>13</v>
      </c>
      <c r="E38" s="16">
        <v>0.8422741532844082</v>
      </c>
      <c r="F38" s="17">
        <f>F37-(C38-C37)/0.12134</f>
        <v>1949.0644753397335</v>
      </c>
      <c r="G38" s="13">
        <v>2.654364789126844</v>
      </c>
      <c r="H38" s="10" t="s">
        <v>13</v>
      </c>
      <c r="I38" s="12">
        <v>0.3945428615460511</v>
      </c>
      <c r="J38" s="8"/>
      <c r="K38" s="14">
        <v>0.07438781256857185</v>
      </c>
      <c r="L38" s="10" t="s">
        <v>13</v>
      </c>
      <c r="M38" s="16">
        <v>0.021489812519809647</v>
      </c>
      <c r="N38" s="8"/>
      <c r="O38" s="8"/>
      <c r="P38" s="8"/>
      <c r="Q38" s="8"/>
      <c r="R38" s="19"/>
      <c r="S38" s="14"/>
      <c r="T38" s="14"/>
      <c r="U38" s="16"/>
      <c r="V38" s="2"/>
      <c r="W38" s="29"/>
      <c r="X38" s="29"/>
      <c r="Y38" s="29"/>
      <c r="Z38" s="31"/>
      <c r="AA38" s="31"/>
    </row>
    <row r="39" spans="1:27" ht="15">
      <c r="A39" s="6" t="s">
        <v>5</v>
      </c>
      <c r="B39" s="10">
        <v>42.60683760683761</v>
      </c>
      <c r="C39" s="34">
        <v>14.317465094444787</v>
      </c>
      <c r="D39" s="10" t="s">
        <v>13</v>
      </c>
      <c r="E39" s="16">
        <v>0.8512970626262173</v>
      </c>
      <c r="F39" s="17">
        <f aca="true" t="shared" si="0" ref="F39:F49">F38-(C39-C38)/0.12134</f>
        <v>1935.1072376941868</v>
      </c>
      <c r="G39" s="13">
        <v>2.7829716999030962</v>
      </c>
      <c r="H39" s="10" t="s">
        <v>13</v>
      </c>
      <c r="I39" s="12">
        <v>0.2894577564643311</v>
      </c>
      <c r="J39" s="8"/>
      <c r="K39" s="14">
        <v>0.04573591563141153</v>
      </c>
      <c r="L39" s="10" t="s">
        <v>13</v>
      </c>
      <c r="M39" s="16">
        <v>0.01539189468364811</v>
      </c>
      <c r="N39" s="8"/>
      <c r="O39" s="8"/>
      <c r="P39" s="8"/>
      <c r="Q39" s="8"/>
      <c r="R39" s="19"/>
      <c r="S39" s="14"/>
      <c r="T39" s="14"/>
      <c r="U39" s="16"/>
      <c r="V39" s="2"/>
      <c r="W39" s="29"/>
      <c r="X39" s="29"/>
      <c r="Y39" s="29"/>
      <c r="Z39" s="31"/>
      <c r="AA39" s="31"/>
    </row>
    <row r="40" spans="1:27" ht="15">
      <c r="A40" s="6" t="s">
        <v>6</v>
      </c>
      <c r="B40" s="10">
        <v>41.40362295259789</v>
      </c>
      <c r="C40" s="34">
        <v>16.04874092451883</v>
      </c>
      <c r="D40" s="10" t="s">
        <v>13</v>
      </c>
      <c r="E40" s="16">
        <v>0.8799787674478284</v>
      </c>
      <c r="F40" s="17">
        <f t="shared" si="0"/>
        <v>1920.8392648074714</v>
      </c>
      <c r="G40" s="13">
        <v>0.6069491846679705</v>
      </c>
      <c r="H40" s="10" t="s">
        <v>13</v>
      </c>
      <c r="I40" s="12">
        <v>0.35505209877065846</v>
      </c>
      <c r="J40" s="8"/>
      <c r="K40" s="14">
        <v>0.037860827288688954</v>
      </c>
      <c r="L40" s="10" t="s">
        <v>13</v>
      </c>
      <c r="M40" s="16">
        <v>0.02019244122063411</v>
      </c>
      <c r="N40" s="8"/>
      <c r="O40" s="8"/>
      <c r="P40" s="8"/>
      <c r="Q40" s="8"/>
      <c r="R40" s="19"/>
      <c r="S40" s="14"/>
      <c r="T40" s="14"/>
      <c r="U40" s="16"/>
      <c r="V40" s="2"/>
      <c r="W40" s="29"/>
      <c r="X40" s="29"/>
      <c r="Y40" s="29"/>
      <c r="Z40" s="31"/>
      <c r="AA40" s="31"/>
    </row>
    <row r="41" spans="1:27" ht="15">
      <c r="A41" s="6" t="s">
        <v>7</v>
      </c>
      <c r="B41" s="10">
        <v>40.776752062052765</v>
      </c>
      <c r="C41" s="34">
        <v>17.82389663184707</v>
      </c>
      <c r="D41" s="10" t="s">
        <v>13</v>
      </c>
      <c r="E41" s="16">
        <v>0.8951769398804099</v>
      </c>
      <c r="F41" s="17">
        <f t="shared" si="0"/>
        <v>1906.2096644503902</v>
      </c>
      <c r="G41" s="13">
        <v>0.4653136692484771</v>
      </c>
      <c r="H41" s="10" t="s">
        <v>13</v>
      </c>
      <c r="I41" s="12">
        <v>0.22185931409073972</v>
      </c>
      <c r="J41" s="8"/>
      <c r="K41" s="14">
        <v>0.01948093843820745</v>
      </c>
      <c r="L41" s="10" t="s">
        <v>13</v>
      </c>
      <c r="M41" s="16">
        <v>0.01408621702455</v>
      </c>
      <c r="N41" s="8"/>
      <c r="O41" s="8"/>
      <c r="P41" s="8"/>
      <c r="Q41" s="8"/>
      <c r="R41" s="19"/>
      <c r="S41" s="14"/>
      <c r="T41" s="14"/>
      <c r="U41" s="16"/>
      <c r="V41" s="2"/>
      <c r="W41" s="29"/>
      <c r="X41" s="29"/>
      <c r="Y41" s="29"/>
      <c r="Z41" s="31"/>
      <c r="AA41" s="31"/>
    </row>
    <row r="42" spans="1:27" ht="15">
      <c r="A42" s="6" t="s">
        <v>8</v>
      </c>
      <c r="B42" s="10">
        <v>41.88689655172414</v>
      </c>
      <c r="C42" s="34">
        <v>19.58745570177198</v>
      </c>
      <c r="D42" s="10" t="s">
        <v>13</v>
      </c>
      <c r="E42" s="16">
        <v>0.8683821300444999</v>
      </c>
      <c r="F42" s="17">
        <f t="shared" si="0"/>
        <v>1891.675635524027</v>
      </c>
      <c r="G42" s="13">
        <v>0.22394357365186782</v>
      </c>
      <c r="H42" s="10" t="s">
        <v>13</v>
      </c>
      <c r="I42" s="12">
        <v>0.30014907640433286</v>
      </c>
      <c r="J42" s="8"/>
      <c r="K42" s="14"/>
      <c r="L42" s="10"/>
      <c r="M42" s="16"/>
      <c r="N42" s="8"/>
      <c r="O42" s="8"/>
      <c r="P42" s="8"/>
      <c r="Q42" s="8"/>
      <c r="R42" s="19"/>
      <c r="S42" s="14"/>
      <c r="T42" s="14"/>
      <c r="U42" s="16"/>
      <c r="V42" s="2"/>
      <c r="W42" s="29"/>
      <c r="X42" s="29"/>
      <c r="Y42" s="29"/>
      <c r="Z42" s="31"/>
      <c r="AA42" s="31"/>
    </row>
    <row r="43" spans="1:27" ht="15">
      <c r="A43" s="6" t="s">
        <v>9</v>
      </c>
      <c r="B43" s="10">
        <v>40.1512747275997</v>
      </c>
      <c r="C43" s="34">
        <v>21.36635734972954</v>
      </c>
      <c r="D43" s="10" t="s">
        <v>13</v>
      </c>
      <c r="E43" s="16">
        <v>0.910519517913062</v>
      </c>
      <c r="F43" s="17">
        <f t="shared" si="0"/>
        <v>1877.015163726124</v>
      </c>
      <c r="G43" s="13">
        <v>0.18123500887323438</v>
      </c>
      <c r="H43" s="10" t="s">
        <v>13</v>
      </c>
      <c r="I43" s="12">
        <v>0.280136621516303</v>
      </c>
      <c r="J43" s="8"/>
      <c r="K43" s="14"/>
      <c r="L43" s="10"/>
      <c r="M43" s="16"/>
      <c r="N43" s="8"/>
      <c r="O43" s="8"/>
      <c r="P43" s="8"/>
      <c r="Q43" s="8"/>
      <c r="R43" s="19"/>
      <c r="S43" s="14"/>
      <c r="T43" s="14"/>
      <c r="U43" s="16"/>
      <c r="V43" s="2"/>
      <c r="W43" s="29"/>
      <c r="X43" s="29"/>
      <c r="Y43" s="29"/>
      <c r="Z43" s="31"/>
      <c r="AA43" s="31"/>
    </row>
    <row r="44" spans="1:27" ht="15">
      <c r="A44" s="6" t="s">
        <v>10</v>
      </c>
      <c r="B44" s="10">
        <v>41.51624548736463</v>
      </c>
      <c r="C44" s="34">
        <v>23.154143863953497</v>
      </c>
      <c r="D44" s="15" t="s">
        <v>13</v>
      </c>
      <c r="E44" s="16">
        <v>0.8772669963108951</v>
      </c>
      <c r="F44" s="17">
        <f t="shared" si="0"/>
        <v>1862.281469031679</v>
      </c>
      <c r="G44" s="13">
        <v>0.24232400103695917</v>
      </c>
      <c r="H44" s="10" t="s">
        <v>13</v>
      </c>
      <c r="I44" s="12">
        <v>0.2448903314237888</v>
      </c>
      <c r="J44" s="8"/>
      <c r="K44" s="14"/>
      <c r="L44" s="10"/>
      <c r="M44" s="16"/>
      <c r="N44" s="8"/>
      <c r="O44" s="8"/>
      <c r="P44" s="8"/>
      <c r="Q44" s="8"/>
      <c r="R44" s="19"/>
      <c r="S44" s="14"/>
      <c r="T44" s="14"/>
      <c r="U44" s="16"/>
      <c r="V44" s="2"/>
      <c r="W44" s="29"/>
      <c r="X44" s="29"/>
      <c r="Y44" s="29"/>
      <c r="Z44" s="31"/>
      <c r="AA44" s="31"/>
    </row>
    <row r="45" spans="1:27" ht="15">
      <c r="A45" s="6" t="s">
        <v>11</v>
      </c>
      <c r="B45" s="10">
        <v>41.8104401681044</v>
      </c>
      <c r="C45" s="34">
        <v>24.9016207426059</v>
      </c>
      <c r="D45" s="15" t="s">
        <v>13</v>
      </c>
      <c r="E45" s="16">
        <v>0.8702098823415095</v>
      </c>
      <c r="F45" s="17">
        <f t="shared" si="0"/>
        <v>1847.8799783554603</v>
      </c>
      <c r="G45" s="13">
        <v>0.1161155949524507</v>
      </c>
      <c r="H45" s="10" t="s">
        <v>13</v>
      </c>
      <c r="I45" s="12">
        <v>0.29305905910101854</v>
      </c>
      <c r="J45" s="8"/>
      <c r="K45" s="14"/>
      <c r="L45" s="10"/>
      <c r="M45" s="16"/>
      <c r="N45" s="8"/>
      <c r="O45" s="8"/>
      <c r="P45" s="8"/>
      <c r="Q45" s="8"/>
      <c r="R45" s="19"/>
      <c r="S45" s="14"/>
      <c r="T45" s="14"/>
      <c r="U45" s="16"/>
      <c r="V45" s="2"/>
      <c r="W45" s="29"/>
      <c r="X45" s="29"/>
      <c r="Y45" s="29"/>
      <c r="Z45" s="31"/>
      <c r="AA45" s="31"/>
    </row>
    <row r="46" spans="1:27" ht="15">
      <c r="A46" s="6" t="s">
        <v>12</v>
      </c>
      <c r="B46" s="10">
        <v>41.567852437417656</v>
      </c>
      <c r="C46" s="34">
        <v>26.647856897841155</v>
      </c>
      <c r="D46" s="15" t="s">
        <v>13</v>
      </c>
      <c r="E46" s="16">
        <v>0.8760262728937473</v>
      </c>
      <c r="F46" s="17">
        <f t="shared" si="0"/>
        <v>1833.4887128598673</v>
      </c>
      <c r="G46" s="13">
        <v>0.08067165919142816</v>
      </c>
      <c r="H46" s="10" t="s">
        <v>13</v>
      </c>
      <c r="I46" s="12">
        <v>0.19811667475096068</v>
      </c>
      <c r="J46" s="8"/>
      <c r="K46" s="14"/>
      <c r="L46" s="10"/>
      <c r="M46" s="16"/>
      <c r="N46" s="8"/>
      <c r="O46" s="8"/>
      <c r="P46" s="8"/>
      <c r="Q46" s="8"/>
      <c r="R46" s="19"/>
      <c r="S46" s="14"/>
      <c r="T46" s="14"/>
      <c r="U46" s="16"/>
      <c r="V46" s="2"/>
      <c r="W46" s="29"/>
      <c r="X46" s="29"/>
      <c r="Y46" s="29"/>
      <c r="Z46" s="31"/>
      <c r="AA46" s="31"/>
    </row>
    <row r="47" spans="1:26" ht="15">
      <c r="A47" s="6" t="s">
        <v>41</v>
      </c>
      <c r="B47" s="10">
        <v>42.70199307793293</v>
      </c>
      <c r="C47" s="34">
        <v>28.37293894618177</v>
      </c>
      <c r="D47" s="15" t="s">
        <v>13</v>
      </c>
      <c r="E47" s="16">
        <v>0.8490557754468693</v>
      </c>
      <c r="F47" s="17">
        <f t="shared" si="0"/>
        <v>1819.2717848201391</v>
      </c>
      <c r="G47" s="13">
        <v>0.11457922207611942</v>
      </c>
      <c r="H47" s="10" t="s">
        <v>13</v>
      </c>
      <c r="I47" s="12">
        <v>0.16566353041606074</v>
      </c>
      <c r="J47" s="8"/>
      <c r="K47" s="14"/>
      <c r="L47" s="10"/>
      <c r="M47" s="16"/>
      <c r="N47" s="8"/>
      <c r="O47" s="8"/>
      <c r="P47" s="8"/>
      <c r="Q47" s="8"/>
      <c r="R47" s="19"/>
      <c r="S47" s="14"/>
      <c r="T47" s="14"/>
      <c r="U47" s="16"/>
      <c r="V47" s="2"/>
      <c r="W47" s="29"/>
      <c r="X47" s="29"/>
      <c r="Y47" s="29"/>
      <c r="Z47" s="31"/>
    </row>
    <row r="48" spans="1:26" ht="15">
      <c r="A48" s="6" t="s">
        <v>42</v>
      </c>
      <c r="B48" s="10">
        <v>36.65662506574858</v>
      </c>
      <c r="C48" s="34">
        <v>30.22166210636412</v>
      </c>
      <c r="D48" s="15" t="s">
        <v>13</v>
      </c>
      <c r="E48" s="16">
        <v>0.9996673847354817</v>
      </c>
      <c r="F48" s="17">
        <f t="shared" si="0"/>
        <v>1804.0358926149113</v>
      </c>
      <c r="G48" s="13">
        <v>0.01813652479104667</v>
      </c>
      <c r="H48" s="10" t="s">
        <v>13</v>
      </c>
      <c r="I48" s="12">
        <v>0.19065385813467356</v>
      </c>
      <c r="J48" s="8"/>
      <c r="K48" s="14"/>
      <c r="L48" s="10"/>
      <c r="M48" s="16"/>
      <c r="N48" s="24"/>
      <c r="O48" s="24"/>
      <c r="P48" s="24"/>
      <c r="Q48" s="24"/>
      <c r="R48" s="19"/>
      <c r="S48" s="14"/>
      <c r="T48" s="14"/>
      <c r="U48" s="16"/>
      <c r="V48" s="2"/>
      <c r="W48" s="29"/>
      <c r="X48" s="29"/>
      <c r="Y48" s="29"/>
      <c r="Z48" s="31"/>
    </row>
    <row r="49" spans="1:26" ht="15">
      <c r="A49" s="6" t="s">
        <v>43</v>
      </c>
      <c r="B49" s="10">
        <v>39.507681564245814</v>
      </c>
      <c r="C49" s="34">
        <v>32.14782508360519</v>
      </c>
      <c r="D49" s="15" t="s">
        <v>13</v>
      </c>
      <c r="E49" s="16">
        <v>0.9264955925055914</v>
      </c>
      <c r="F49" s="17">
        <f t="shared" si="0"/>
        <v>1788.1617952254185</v>
      </c>
      <c r="G49" s="13">
        <v>0.015539826112567625</v>
      </c>
      <c r="H49" s="10" t="s">
        <v>13</v>
      </c>
      <c r="I49" s="12">
        <v>0.1903106901026883</v>
      </c>
      <c r="J49" s="8"/>
      <c r="K49" s="14"/>
      <c r="L49" s="10"/>
      <c r="M49" s="16"/>
      <c r="N49" s="24"/>
      <c r="O49" s="24"/>
      <c r="P49" s="24"/>
      <c r="Q49" s="24"/>
      <c r="R49" s="19"/>
      <c r="S49" s="14"/>
      <c r="T49" s="14"/>
      <c r="U49" s="16"/>
      <c r="V49" s="2"/>
      <c r="W49" s="29"/>
      <c r="X49" s="29"/>
      <c r="Y49" s="29"/>
      <c r="Z49" s="31"/>
    </row>
    <row r="50" spans="1:27" ht="15">
      <c r="A50" s="6"/>
      <c r="B50" s="10"/>
      <c r="C50" s="18"/>
      <c r="D50" s="10"/>
      <c r="E50" s="10"/>
      <c r="F50" s="17"/>
      <c r="G50" s="13"/>
      <c r="H50" s="10"/>
      <c r="I50" s="12"/>
      <c r="J50" s="8"/>
      <c r="K50" s="14"/>
      <c r="L50" s="10"/>
      <c r="M50" s="16"/>
      <c r="N50" s="14"/>
      <c r="O50" s="14"/>
      <c r="P50" s="10"/>
      <c r="Q50" s="16"/>
      <c r="R50" s="14"/>
      <c r="S50" s="14"/>
      <c r="T50" s="14"/>
      <c r="U50" s="14"/>
      <c r="V50" s="2"/>
      <c r="W50" s="29"/>
      <c r="X50" s="29"/>
      <c r="Y50" s="29"/>
      <c r="Z50" s="31"/>
      <c r="AA50" s="31"/>
    </row>
    <row r="51" spans="1:27" ht="15">
      <c r="A51" s="27" t="s">
        <v>47</v>
      </c>
      <c r="C51" s="35"/>
      <c r="V51" s="2"/>
      <c r="W51" s="29"/>
      <c r="X51" s="29"/>
      <c r="Y51" s="29"/>
      <c r="Z51" s="31"/>
      <c r="AA51" s="31"/>
    </row>
    <row r="52" spans="1:27" ht="15">
      <c r="A52" s="6" t="s">
        <v>35</v>
      </c>
      <c r="B52" s="10">
        <v>56.938850238008065</v>
      </c>
      <c r="C52" s="34">
        <v>0.552679446268608</v>
      </c>
      <c r="D52" s="10" t="s">
        <v>13</v>
      </c>
      <c r="E52" s="16">
        <v>0.552679446268608</v>
      </c>
      <c r="F52" s="33">
        <v>2006.55</v>
      </c>
      <c r="G52" s="13">
        <v>3.1354985110390343</v>
      </c>
      <c r="H52" s="10" t="s">
        <v>13</v>
      </c>
      <c r="I52" s="12">
        <v>0.20048000111296677</v>
      </c>
      <c r="J52" s="8"/>
      <c r="K52" s="14">
        <v>0.04801157407796654</v>
      </c>
      <c r="L52" s="10" t="s">
        <v>13</v>
      </c>
      <c r="M52" s="16">
        <v>0.01342981093089973</v>
      </c>
      <c r="V52" s="2"/>
      <c r="W52" s="29"/>
      <c r="X52" s="29"/>
      <c r="Y52" s="29"/>
      <c r="Z52" s="31"/>
      <c r="AA52" s="31"/>
    </row>
    <row r="53" spans="1:27" ht="15">
      <c r="A53" s="6" t="s">
        <v>36</v>
      </c>
      <c r="B53" s="10">
        <v>59.183673469387756</v>
      </c>
      <c r="C53" s="34">
        <v>1.6174384960604913</v>
      </c>
      <c r="D53" s="10" t="s">
        <v>13</v>
      </c>
      <c r="E53" s="16">
        <v>0.5120796035232753</v>
      </c>
      <c r="F53" s="17"/>
      <c r="G53" s="13">
        <v>9.75288548982667</v>
      </c>
      <c r="H53" s="10" t="s">
        <v>13</v>
      </c>
      <c r="I53" s="12">
        <v>0.5396948993724137</v>
      </c>
      <c r="J53" s="8"/>
      <c r="K53" s="14">
        <v>0.012142856054747433</v>
      </c>
      <c r="L53" s="10" t="s">
        <v>13</v>
      </c>
      <c r="M53" s="16">
        <v>0.03794642517108573</v>
      </c>
      <c r="N53" s="14"/>
      <c r="O53" s="14"/>
      <c r="P53" s="10"/>
      <c r="Q53" s="16"/>
      <c r="R53" s="19"/>
      <c r="S53" s="14"/>
      <c r="T53" s="15"/>
      <c r="U53" s="16"/>
      <c r="V53" s="2"/>
      <c r="W53" s="29"/>
      <c r="X53" s="29"/>
      <c r="Y53" s="29"/>
      <c r="Z53" s="31"/>
      <c r="AA53" s="31"/>
    </row>
    <row r="54" spans="1:27" ht="15">
      <c r="A54" s="6" t="s">
        <v>37</v>
      </c>
      <c r="B54" s="10">
        <v>58.12409371899565</v>
      </c>
      <c r="C54" s="34">
        <v>2.6605788833561608</v>
      </c>
      <c r="D54" s="10" t="s">
        <v>13</v>
      </c>
      <c r="E54" s="16">
        <v>0.531060783772394</v>
      </c>
      <c r="F54" s="33">
        <v>2005.55</v>
      </c>
      <c r="G54" s="13">
        <v>1.4244978070583674</v>
      </c>
      <c r="H54" s="10" t="s">
        <v>13</v>
      </c>
      <c r="I54" s="12">
        <v>0.22659233143829385</v>
      </c>
      <c r="J54" s="8"/>
      <c r="K54" s="14">
        <v>0.08050186500873578</v>
      </c>
      <c r="L54" s="10" t="s">
        <v>13</v>
      </c>
      <c r="M54" s="16">
        <v>0.015242956688044646</v>
      </c>
      <c r="N54" s="14"/>
      <c r="O54" s="14"/>
      <c r="P54" s="10"/>
      <c r="Q54" s="16"/>
      <c r="R54" s="19"/>
      <c r="S54" s="14"/>
      <c r="T54" s="15"/>
      <c r="U54" s="16"/>
      <c r="V54" s="2"/>
      <c r="W54" s="29"/>
      <c r="X54" s="29"/>
      <c r="Y54" s="29"/>
      <c r="Z54" s="31"/>
      <c r="AA54" s="31"/>
    </row>
    <row r="55" spans="1:27" ht="15">
      <c r="A55" s="6" t="s">
        <v>38</v>
      </c>
      <c r="B55" s="10">
        <v>56.51565995525727</v>
      </c>
      <c r="C55" s="34">
        <v>3.7521390267741817</v>
      </c>
      <c r="D55" s="10" t="s">
        <v>13</v>
      </c>
      <c r="E55" s="16">
        <v>0.5604993596456271</v>
      </c>
      <c r="F55" s="17">
        <f>F54-(C55-C54)/0.385</f>
        <v>2002.7147788482648</v>
      </c>
      <c r="G55" s="13">
        <v>10.415087041190525</v>
      </c>
      <c r="H55" s="10" t="s">
        <v>13</v>
      </c>
      <c r="I55" s="12">
        <v>0.5505225077674709</v>
      </c>
      <c r="J55" s="8"/>
      <c r="K55" s="14">
        <v>0.07583286028032311</v>
      </c>
      <c r="L55" s="10" t="s">
        <v>13</v>
      </c>
      <c r="M55" s="16">
        <v>0.02729982970091632</v>
      </c>
      <c r="N55" s="14"/>
      <c r="O55" s="14"/>
      <c r="P55" s="15"/>
      <c r="Q55" s="16"/>
      <c r="R55" s="19"/>
      <c r="S55" s="14"/>
      <c r="T55" s="15"/>
      <c r="U55" s="16"/>
      <c r="V55" s="2"/>
      <c r="W55" s="29"/>
      <c r="X55" s="29"/>
      <c r="Y55" s="29"/>
      <c r="Z55" s="1"/>
      <c r="AA55" s="30"/>
    </row>
    <row r="56" spans="1:25" ht="15">
      <c r="A56" s="6" t="s">
        <v>39</v>
      </c>
      <c r="B56" s="10">
        <v>54.55609890488326</v>
      </c>
      <c r="C56" s="34">
        <v>4.910060612583344</v>
      </c>
      <c r="D56" s="10" t="s">
        <v>13</v>
      </c>
      <c r="E56" s="16">
        <v>0.5974222261635352</v>
      </c>
      <c r="F56" s="17">
        <f aca="true" t="shared" si="1" ref="F56:F70">F55-(C56-C55)/0.385</f>
        <v>1999.7071903136955</v>
      </c>
      <c r="G56" s="13">
        <v>17.48124877411659</v>
      </c>
      <c r="H56" s="10" t="s">
        <v>13</v>
      </c>
      <c r="I56" s="12">
        <v>0.3260054514696381</v>
      </c>
      <c r="J56" s="8"/>
      <c r="K56" s="14">
        <v>0.08683381616793896</v>
      </c>
      <c r="L56" s="10" t="s">
        <v>13</v>
      </c>
      <c r="M56" s="16">
        <v>0.014193989181297715</v>
      </c>
      <c r="N56" s="14"/>
      <c r="O56" s="14"/>
      <c r="P56" s="15"/>
      <c r="Q56" s="16"/>
      <c r="R56" s="19"/>
      <c r="S56" s="14"/>
      <c r="T56" s="15"/>
      <c r="U56" s="16"/>
      <c r="V56" s="2"/>
      <c r="W56" s="29"/>
      <c r="X56" s="29"/>
      <c r="Y56" s="29"/>
    </row>
    <row r="57" spans="1:28" ht="15">
      <c r="A57" s="6" t="s">
        <v>0</v>
      </c>
      <c r="B57" s="10">
        <v>56.12630642650656</v>
      </c>
      <c r="C57" s="34">
        <v>6.0752245620682315</v>
      </c>
      <c r="D57" s="10" t="s">
        <v>13</v>
      </c>
      <c r="E57" s="16">
        <v>0.567741723321353</v>
      </c>
      <c r="F57" s="17">
        <f t="shared" si="1"/>
        <v>1996.6807904449036</v>
      </c>
      <c r="G57" s="13">
        <v>20.67551847368003</v>
      </c>
      <c r="H57" s="10" t="s">
        <v>13</v>
      </c>
      <c r="I57" s="12">
        <v>0.6845082889459396</v>
      </c>
      <c r="J57" s="8"/>
      <c r="K57" s="14">
        <v>0.06767946450060758</v>
      </c>
      <c r="L57" s="10" t="s">
        <v>13</v>
      </c>
      <c r="M57" s="16">
        <v>0.010828714320097212</v>
      </c>
      <c r="N57" s="14"/>
      <c r="O57" s="14"/>
      <c r="P57" s="15"/>
      <c r="Q57" s="16"/>
      <c r="R57" s="19"/>
      <c r="S57" s="14"/>
      <c r="T57" s="15"/>
      <c r="U57" s="16"/>
      <c r="V57" s="2"/>
      <c r="W57" s="29"/>
      <c r="X57" s="29"/>
      <c r="Y57" s="29"/>
      <c r="Z57" s="31"/>
      <c r="AA57" s="31"/>
      <c r="AB57" s="11"/>
    </row>
    <row r="58" spans="1:28" ht="15">
      <c r="A58" s="6" t="s">
        <v>1</v>
      </c>
      <c r="B58" s="10">
        <v>53.20779769448971</v>
      </c>
      <c r="C58" s="34">
        <v>7.266496220897802</v>
      </c>
      <c r="D58" s="10" t="s">
        <v>13</v>
      </c>
      <c r="E58" s="16">
        <v>0.6235299355082179</v>
      </c>
      <c r="F58" s="17">
        <f t="shared" si="1"/>
        <v>1993.5865783440474</v>
      </c>
      <c r="G58" s="13">
        <v>15.863705485346573</v>
      </c>
      <c r="H58" s="10" t="s">
        <v>13</v>
      </c>
      <c r="I58" s="12">
        <v>0.5236761612453811</v>
      </c>
      <c r="J58" s="8"/>
      <c r="K58" s="14">
        <v>0.11531695982671053</v>
      </c>
      <c r="L58" s="10" t="s">
        <v>13</v>
      </c>
      <c r="M58" s="16">
        <v>0.017661156009496207</v>
      </c>
      <c r="N58" s="14"/>
      <c r="O58" s="14"/>
      <c r="P58" s="15"/>
      <c r="Q58" s="16"/>
      <c r="R58" s="19"/>
      <c r="S58" s="14"/>
      <c r="T58" s="15"/>
      <c r="U58" s="16"/>
      <c r="V58" s="2"/>
      <c r="W58" s="29"/>
      <c r="X58" s="29"/>
      <c r="Y58" s="29"/>
      <c r="Z58" s="31"/>
      <c r="AA58" s="31"/>
      <c r="AB58" s="11"/>
    </row>
    <row r="59" spans="1:28" ht="15">
      <c r="A59" s="6" t="s">
        <v>2</v>
      </c>
      <c r="B59" s="10">
        <v>52.622730329522525</v>
      </c>
      <c r="C59" s="34">
        <v>8.525068975015728</v>
      </c>
      <c r="D59" s="10" t="s">
        <v>13</v>
      </c>
      <c r="E59" s="16">
        <v>0.6350428186097081</v>
      </c>
      <c r="F59" s="17">
        <f t="shared" si="1"/>
        <v>1990.3175582034814</v>
      </c>
      <c r="G59" s="13">
        <v>19.207522556633013</v>
      </c>
      <c r="H59" s="10" t="s">
        <v>13</v>
      </c>
      <c r="I59" s="12">
        <v>0.5797373651431412</v>
      </c>
      <c r="J59" s="8"/>
      <c r="K59" s="14">
        <v>0.0749771802612254</v>
      </c>
      <c r="L59" s="10" t="s">
        <v>13</v>
      </c>
      <c r="M59" s="16">
        <v>0.023802279448008067</v>
      </c>
      <c r="N59" s="14"/>
      <c r="O59" s="14"/>
      <c r="P59" s="15"/>
      <c r="Q59" s="16"/>
      <c r="R59" s="19"/>
      <c r="S59" s="14"/>
      <c r="T59" s="15"/>
      <c r="U59" s="16"/>
      <c r="V59" s="2"/>
      <c r="W59" s="29"/>
      <c r="X59" s="29"/>
      <c r="Y59" s="29"/>
      <c r="Z59" s="31"/>
      <c r="AA59" s="31"/>
      <c r="AB59" s="11"/>
    </row>
    <row r="60" spans="1:28" ht="15">
      <c r="A60" s="6" t="s">
        <v>3</v>
      </c>
      <c r="B60" s="10">
        <v>54.28121514336329</v>
      </c>
      <c r="C60" s="34">
        <v>9.762809373355237</v>
      </c>
      <c r="D60" s="10" t="s">
        <v>13</v>
      </c>
      <c r="E60" s="16">
        <v>0.602697579729801</v>
      </c>
      <c r="F60" s="17">
        <f t="shared" si="1"/>
        <v>1987.1026480779242</v>
      </c>
      <c r="G60" s="13">
        <v>18.202257915404665</v>
      </c>
      <c r="H60" s="10" t="s">
        <v>13</v>
      </c>
      <c r="I60" s="12">
        <v>0.7740515908851395</v>
      </c>
      <c r="J60" s="8"/>
      <c r="K60" s="14">
        <v>0.0945840193365974</v>
      </c>
      <c r="L60" s="10" t="s">
        <v>13</v>
      </c>
      <c r="M60" s="16">
        <v>0.027324272252794806</v>
      </c>
      <c r="N60" s="14"/>
      <c r="O60" s="14"/>
      <c r="P60" s="15"/>
      <c r="Q60" s="16"/>
      <c r="R60" s="19"/>
      <c r="S60" s="14"/>
      <c r="T60" s="15"/>
      <c r="U60" s="16"/>
      <c r="V60" s="2"/>
      <c r="W60" s="29"/>
      <c r="X60" s="29"/>
      <c r="Y60" s="29"/>
      <c r="Z60" s="31"/>
      <c r="AA60" s="31"/>
      <c r="AB60" s="11"/>
    </row>
    <row r="61" spans="1:28" ht="15">
      <c r="A61" s="6" t="s">
        <v>4</v>
      </c>
      <c r="B61" s="10">
        <v>49.10651304961204</v>
      </c>
      <c r="C61" s="34">
        <v>11.072197703687682</v>
      </c>
      <c r="D61" s="10" t="s">
        <v>13</v>
      </c>
      <c r="E61" s="16">
        <v>0.7066907506026426</v>
      </c>
      <c r="F61" s="17">
        <f t="shared" si="1"/>
        <v>1983.70163942771</v>
      </c>
      <c r="G61" s="13">
        <v>13.92560528279831</v>
      </c>
      <c r="H61" s="10" t="s">
        <v>13</v>
      </c>
      <c r="I61" s="12">
        <v>0.3182928941487985</v>
      </c>
      <c r="J61" s="8"/>
      <c r="K61" s="14">
        <v>0.054346560105006166</v>
      </c>
      <c r="L61" s="10" t="s">
        <v>13</v>
      </c>
      <c r="M61" s="16">
        <v>0.012126918370538566</v>
      </c>
      <c r="N61" s="14"/>
      <c r="O61" s="14"/>
      <c r="P61" s="15"/>
      <c r="Q61" s="16"/>
      <c r="R61" s="19"/>
      <c r="S61" s="14"/>
      <c r="T61" s="15"/>
      <c r="U61" s="16"/>
      <c r="V61" s="2"/>
      <c r="W61" s="29"/>
      <c r="X61" s="29"/>
      <c r="Y61" s="29"/>
      <c r="Z61" s="31"/>
      <c r="AA61" s="31"/>
      <c r="AB61" s="11"/>
    </row>
    <row r="62" spans="1:28" ht="15">
      <c r="A62" s="6" t="s">
        <v>5</v>
      </c>
      <c r="B62" s="10">
        <v>50.57641329141237</v>
      </c>
      <c r="C62" s="34">
        <v>12.455104058680536</v>
      </c>
      <c r="D62" s="10" t="s">
        <v>13</v>
      </c>
      <c r="E62" s="16">
        <v>0.6762156043902111</v>
      </c>
      <c r="F62" s="17">
        <f t="shared" si="1"/>
        <v>1980.1096748692871</v>
      </c>
      <c r="G62" s="13">
        <v>15.082774627600768</v>
      </c>
      <c r="H62" s="10" t="s">
        <v>13</v>
      </c>
      <c r="I62" s="12">
        <v>0.3196321916408515</v>
      </c>
      <c r="J62" s="8"/>
      <c r="K62" s="14">
        <v>0.050669871693250206</v>
      </c>
      <c r="L62" s="10" t="s">
        <v>13</v>
      </c>
      <c r="M62" s="16">
        <v>0.008872156522164434</v>
      </c>
      <c r="N62" s="14"/>
      <c r="O62" s="14"/>
      <c r="P62" s="15"/>
      <c r="Q62" s="16"/>
      <c r="R62" s="19"/>
      <c r="S62" s="14"/>
      <c r="T62" s="15"/>
      <c r="U62" s="16"/>
      <c r="V62" s="2"/>
      <c r="W62" s="29"/>
      <c r="X62" s="29"/>
      <c r="Y62" s="29"/>
      <c r="Z62" s="31"/>
      <c r="AA62" s="31"/>
      <c r="AB62" s="11"/>
    </row>
    <row r="63" spans="1:28" ht="15">
      <c r="A63" s="6" t="s">
        <v>6</v>
      </c>
      <c r="B63" s="10">
        <v>52.473925209870266</v>
      </c>
      <c r="C63" s="34">
        <v>13.769308723663725</v>
      </c>
      <c r="D63" s="10" t="s">
        <v>13</v>
      </c>
      <c r="E63" s="16">
        <v>0.6379890605929763</v>
      </c>
      <c r="F63" s="17">
        <f t="shared" si="1"/>
        <v>1976.696156258941</v>
      </c>
      <c r="G63" s="13">
        <v>14.14299030214059</v>
      </c>
      <c r="H63" s="10" t="s">
        <v>13</v>
      </c>
      <c r="I63" s="12">
        <v>0.3652131971132464</v>
      </c>
      <c r="J63" s="8"/>
      <c r="K63" s="14">
        <v>0.0830949159444551</v>
      </c>
      <c r="L63" s="10" t="s">
        <v>13</v>
      </c>
      <c r="M63" s="16">
        <v>0.009350383322836775</v>
      </c>
      <c r="N63" s="14"/>
      <c r="O63" s="14"/>
      <c r="P63" s="15"/>
      <c r="Q63" s="16"/>
      <c r="R63" s="19"/>
      <c r="S63" s="14"/>
      <c r="T63" s="15"/>
      <c r="U63" s="16"/>
      <c r="V63" s="2"/>
      <c r="W63" s="29"/>
      <c r="X63" s="29"/>
      <c r="Y63" s="29"/>
      <c r="Z63" s="31"/>
      <c r="AA63" s="31"/>
      <c r="AB63" s="11"/>
    </row>
    <row r="64" spans="1:28" ht="15">
      <c r="A64" s="6" t="s">
        <v>7</v>
      </c>
      <c r="B64" s="10">
        <v>51.09674440083122</v>
      </c>
      <c r="C64" s="34">
        <v>15.072908161081548</v>
      </c>
      <c r="D64" s="10" t="s">
        <v>13</v>
      </c>
      <c r="E64" s="16">
        <v>0.6656103768248468</v>
      </c>
      <c r="F64" s="17">
        <f t="shared" si="1"/>
        <v>1973.3101836942194</v>
      </c>
      <c r="G64" s="13">
        <v>12.260782246113852</v>
      </c>
      <c r="H64" s="10" t="s">
        <v>13</v>
      </c>
      <c r="I64" s="12">
        <v>0.35511081243497283</v>
      </c>
      <c r="J64" s="8"/>
      <c r="K64" s="14">
        <v>0.11083388741412283</v>
      </c>
      <c r="L64" s="10" t="s">
        <v>13</v>
      </c>
      <c r="M64" s="16">
        <v>0.009928869080848503</v>
      </c>
      <c r="N64" s="14"/>
      <c r="O64" s="14"/>
      <c r="P64" s="15"/>
      <c r="Q64" s="16"/>
      <c r="R64" s="19"/>
      <c r="S64" s="14"/>
      <c r="T64" s="15"/>
      <c r="U64" s="16"/>
      <c r="V64" s="2"/>
      <c r="W64" s="29"/>
      <c r="X64" s="29"/>
      <c r="Y64" s="29"/>
      <c r="Z64" s="31"/>
      <c r="AA64" s="31"/>
      <c r="AB64" s="11"/>
    </row>
    <row r="65" spans="1:28" ht="15">
      <c r="A65" s="6" t="s">
        <v>8</v>
      </c>
      <c r="B65" s="10">
        <v>50.49306272216489</v>
      </c>
      <c r="C65" s="34">
        <v>16.41644173928081</v>
      </c>
      <c r="D65" s="10" t="s">
        <v>13</v>
      </c>
      <c r="E65" s="16">
        <v>0.6779232013744144</v>
      </c>
      <c r="F65" s="17">
        <f t="shared" si="1"/>
        <v>1969.820486088507</v>
      </c>
      <c r="G65" s="13">
        <v>10.637536474187234</v>
      </c>
      <c r="H65" s="10" t="s">
        <v>13</v>
      </c>
      <c r="I65" s="12">
        <v>0.2480709738183366</v>
      </c>
      <c r="J65" s="8"/>
      <c r="K65" s="14">
        <v>0.10205295037325128</v>
      </c>
      <c r="L65" s="10" t="s">
        <v>13</v>
      </c>
      <c r="M65" s="16">
        <v>0.01082789924384629</v>
      </c>
      <c r="N65" s="14"/>
      <c r="O65" s="14"/>
      <c r="P65" s="15"/>
      <c r="Q65" s="16"/>
      <c r="R65" s="19"/>
      <c r="S65" s="14"/>
      <c r="T65" s="15"/>
      <c r="U65" s="16"/>
      <c r="V65" s="2"/>
      <c r="W65" s="29"/>
      <c r="X65" s="29"/>
      <c r="Y65" s="29"/>
      <c r="Z65" s="31"/>
      <c r="AA65" s="31"/>
      <c r="AB65" s="11"/>
    </row>
    <row r="66" spans="1:28" ht="15">
      <c r="A66" s="6" t="s">
        <v>9</v>
      </c>
      <c r="B66" s="10">
        <v>51.25173852573018</v>
      </c>
      <c r="C66" s="34">
        <v>17.75683440430503</v>
      </c>
      <c r="D66" s="10" t="s">
        <v>13</v>
      </c>
      <c r="E66" s="16">
        <v>0.6624694636498046</v>
      </c>
      <c r="F66" s="17">
        <f t="shared" si="1"/>
        <v>1966.3389466988338</v>
      </c>
      <c r="G66" s="13">
        <v>9.591861792613614</v>
      </c>
      <c r="H66" s="10" t="s">
        <v>13</v>
      </c>
      <c r="I66" s="12">
        <v>0.21848957991632867</v>
      </c>
      <c r="J66" s="8"/>
      <c r="K66" s="14">
        <v>0.12099704896226936</v>
      </c>
      <c r="L66" s="10" t="s">
        <v>13</v>
      </c>
      <c r="M66" s="16">
        <v>0.009407977889074938</v>
      </c>
      <c r="N66" s="14"/>
      <c r="O66" s="14"/>
      <c r="P66" s="15"/>
      <c r="Q66" s="16"/>
      <c r="R66" s="19"/>
      <c r="S66" s="14"/>
      <c r="T66" s="15"/>
      <c r="U66" s="16"/>
      <c r="V66" s="2"/>
      <c r="W66" s="29"/>
      <c r="X66" s="29"/>
      <c r="Y66" s="29"/>
      <c r="Z66" s="31"/>
      <c r="AA66" s="31"/>
      <c r="AB66" s="11"/>
    </row>
    <row r="67" spans="1:28" ht="15">
      <c r="A67" s="6" t="s">
        <v>10</v>
      </c>
      <c r="B67" s="10">
        <v>53.975229724330795</v>
      </c>
      <c r="C67" s="34">
        <v>19.0279020102538</v>
      </c>
      <c r="D67" s="10" t="s">
        <v>13</v>
      </c>
      <c r="E67" s="16">
        <v>0.6085981422989636</v>
      </c>
      <c r="F67" s="33">
        <v>1963</v>
      </c>
      <c r="G67" s="13">
        <v>8.082047282215234</v>
      </c>
      <c r="H67" s="10" t="s">
        <v>13</v>
      </c>
      <c r="I67" s="12">
        <v>0.19836375609978987</v>
      </c>
      <c r="J67" s="8"/>
      <c r="K67" s="14">
        <v>0.13679267980649315</v>
      </c>
      <c r="L67" s="10" t="s">
        <v>13</v>
      </c>
      <c r="M67" s="16">
        <v>0.010280431457849945</v>
      </c>
      <c r="N67" s="14"/>
      <c r="O67" s="14"/>
      <c r="P67" s="15"/>
      <c r="Q67" s="16"/>
      <c r="R67" s="19"/>
      <c r="S67" s="14"/>
      <c r="T67" s="15"/>
      <c r="U67" s="16"/>
      <c r="V67" s="2"/>
      <c r="W67" s="29"/>
      <c r="X67" s="29"/>
      <c r="Y67" s="29"/>
      <c r="Z67" s="31"/>
      <c r="AA67" s="31"/>
      <c r="AB67" s="11"/>
    </row>
    <row r="68" spans="1:28" ht="15">
      <c r="A68" s="6" t="s">
        <v>11</v>
      </c>
      <c r="B68" s="10">
        <v>52.93412417970721</v>
      </c>
      <c r="C68" s="34">
        <v>20.265401351980334</v>
      </c>
      <c r="D68" s="10" t="s">
        <v>13</v>
      </c>
      <c r="E68" s="16">
        <v>0.6289011994275712</v>
      </c>
      <c r="F68" s="17">
        <f t="shared" si="1"/>
        <v>1959.7857159955156</v>
      </c>
      <c r="G68" s="13">
        <v>6.63334139210857</v>
      </c>
      <c r="H68" s="10" t="s">
        <v>13</v>
      </c>
      <c r="I68" s="12">
        <v>0.2930309320433505</v>
      </c>
      <c r="J68" s="8"/>
      <c r="K68" s="14">
        <v>0.08834276754852438</v>
      </c>
      <c r="L68" s="10" t="s">
        <v>13</v>
      </c>
      <c r="M68" s="16">
        <v>0.013354139280590895</v>
      </c>
      <c r="N68" s="14"/>
      <c r="O68" s="14"/>
      <c r="P68" s="15"/>
      <c r="Q68" s="16"/>
      <c r="R68" s="19"/>
      <c r="S68" s="14"/>
      <c r="T68" s="15"/>
      <c r="U68" s="16"/>
      <c r="V68" s="2"/>
      <c r="W68" s="29"/>
      <c r="X68" s="29"/>
      <c r="Y68" s="29"/>
      <c r="Z68" s="31"/>
      <c r="AA68" s="31"/>
      <c r="AB68" s="11"/>
    </row>
    <row r="69" spans="1:28" ht="15">
      <c r="A69" s="6" t="s">
        <v>12</v>
      </c>
      <c r="B69" s="10">
        <v>51.95260548905814</v>
      </c>
      <c r="C69" s="34">
        <v>21.542671824713853</v>
      </c>
      <c r="D69" s="10" t="s">
        <v>13</v>
      </c>
      <c r="E69" s="16">
        <v>0.6483692733059488</v>
      </c>
      <c r="F69" s="17">
        <f t="shared" si="1"/>
        <v>1956.468130352052</v>
      </c>
      <c r="G69" s="13">
        <v>6.151894448235512</v>
      </c>
      <c r="H69" s="10" t="s">
        <v>13</v>
      </c>
      <c r="I69" s="12">
        <v>0.4389547772088981</v>
      </c>
      <c r="J69" s="8"/>
      <c r="K69" s="14">
        <v>0.07680530820550108</v>
      </c>
      <c r="L69" s="10" t="s">
        <v>13</v>
      </c>
      <c r="M69" s="16">
        <v>0.023041592461650325</v>
      </c>
      <c r="N69" s="14"/>
      <c r="O69" s="14"/>
      <c r="P69" s="15"/>
      <c r="Q69" s="16"/>
      <c r="R69" s="19"/>
      <c r="S69" s="14"/>
      <c r="T69" s="15"/>
      <c r="U69" s="16"/>
      <c r="V69" s="2"/>
      <c r="W69" s="29"/>
      <c r="X69" s="29"/>
      <c r="Y69" s="29"/>
      <c r="Z69" s="31"/>
      <c r="AA69" s="31"/>
      <c r="AB69" s="11"/>
    </row>
    <row r="70" spans="1:28" ht="15">
      <c r="A70" s="6" t="s">
        <v>41</v>
      </c>
      <c r="B70" s="10">
        <v>51.65155645723705</v>
      </c>
      <c r="C70" s="34">
        <v>22.845446431648345</v>
      </c>
      <c r="D70" s="10" t="s">
        <v>13</v>
      </c>
      <c r="E70" s="16">
        <v>0.654405333628541</v>
      </c>
      <c r="F70" s="17">
        <f t="shared" si="1"/>
        <v>1953.0843002041702</v>
      </c>
      <c r="G70" s="13">
        <v>5.47240980260005</v>
      </c>
      <c r="H70" s="10" t="s">
        <v>13</v>
      </c>
      <c r="I70" s="12">
        <v>0.28131707024409225</v>
      </c>
      <c r="J70" s="8"/>
      <c r="K70" s="14">
        <v>0.03194651497287907</v>
      </c>
      <c r="L70" s="10" t="s">
        <v>13</v>
      </c>
      <c r="M70" s="16">
        <v>0.026138057705082873</v>
      </c>
      <c r="N70" s="14"/>
      <c r="O70" s="14"/>
      <c r="P70" s="15"/>
      <c r="Q70" s="16"/>
      <c r="R70" s="19"/>
      <c r="S70" s="14"/>
      <c r="T70" s="15"/>
      <c r="U70" s="16"/>
      <c r="V70" s="2"/>
      <c r="W70" s="29"/>
      <c r="X70" s="29"/>
      <c r="Y70" s="29"/>
      <c r="Z70" s="31"/>
      <c r="AA70" s="31"/>
      <c r="AB70" s="11"/>
    </row>
    <row r="71" spans="1:28" ht="15">
      <c r="A71" s="6"/>
      <c r="B71" s="10"/>
      <c r="C71" s="34"/>
      <c r="D71" s="10"/>
      <c r="E71" s="16"/>
      <c r="F71" s="33"/>
      <c r="G71" s="13"/>
      <c r="H71" s="10"/>
      <c r="I71" s="12"/>
      <c r="J71" s="8"/>
      <c r="K71" s="14"/>
      <c r="L71" s="10"/>
      <c r="M71" s="16"/>
      <c r="X71" s="29"/>
      <c r="Y71" s="29"/>
      <c r="Z71" s="31"/>
      <c r="AA71" s="31"/>
      <c r="AB71" s="11"/>
    </row>
    <row r="72" ht="15">
      <c r="A72" s="27" t="s">
        <v>48</v>
      </c>
    </row>
    <row r="73" spans="1:15" ht="15">
      <c r="A73" s="6" t="s">
        <v>35</v>
      </c>
      <c r="B73" s="10">
        <v>63.8924113995862</v>
      </c>
      <c r="C73" s="34">
        <v>0.4314615540338022</v>
      </c>
      <c r="D73" s="10" t="s">
        <v>13</v>
      </c>
      <c r="E73" s="16">
        <v>0.4314615540338022</v>
      </c>
      <c r="F73" s="33">
        <v>2005.63</v>
      </c>
      <c r="G73" s="13">
        <v>18.409178192804355</v>
      </c>
      <c r="H73" s="10" t="s">
        <v>13</v>
      </c>
      <c r="I73" s="12">
        <v>0.6493801679462455</v>
      </c>
      <c r="K73" s="26">
        <v>0.03493431204669457</v>
      </c>
      <c r="L73" s="10" t="s">
        <v>13</v>
      </c>
      <c r="M73" s="25">
        <v>0.04192117445603347</v>
      </c>
      <c r="O73" s="28" t="s">
        <v>40</v>
      </c>
    </row>
    <row r="74" spans="1:13" ht="15">
      <c r="A74" s="6" t="s">
        <v>36</v>
      </c>
      <c r="B74" s="10">
        <v>56.759791295158834</v>
      </c>
      <c r="C74" s="34">
        <v>1.4189047341864254</v>
      </c>
      <c r="D74" s="10" t="s">
        <v>13</v>
      </c>
      <c r="E74" s="16">
        <v>0.5559816261188208</v>
      </c>
      <c r="F74" s="17">
        <f>F73-(C74-C73)/0.291</f>
        <v>2002.2367244668296</v>
      </c>
      <c r="G74" s="13">
        <v>20.99573541515309</v>
      </c>
      <c r="H74" s="10" t="s">
        <v>13</v>
      </c>
      <c r="I74" s="12">
        <v>0.5805598297705667</v>
      </c>
      <c r="K74" s="26">
        <v>0.02863860569128459</v>
      </c>
      <c r="L74" s="10" t="s">
        <v>13</v>
      </c>
      <c r="M74" s="25">
        <v>0.030684220383519204</v>
      </c>
    </row>
    <row r="75" spans="1:13" ht="15">
      <c r="A75" s="6" t="s">
        <v>37</v>
      </c>
      <c r="B75" s="10">
        <v>55.84908085872221</v>
      </c>
      <c r="C75" s="34">
        <v>2.547812867043958</v>
      </c>
      <c r="D75" s="10" t="s">
        <v>13</v>
      </c>
      <c r="E75" s="16">
        <v>0.5729265067387118</v>
      </c>
      <c r="F75" s="17">
        <f aca="true" t="shared" si="2" ref="F75:F82">F74-(C75-C74)/0.291</f>
        <v>1998.3573150755667</v>
      </c>
      <c r="G75" s="13">
        <v>28.29933974310641</v>
      </c>
      <c r="H75" s="10" t="s">
        <v>13</v>
      </c>
      <c r="I75" s="12">
        <v>0.4616975956720858</v>
      </c>
      <c r="K75" s="26"/>
      <c r="L75" s="10"/>
      <c r="M75" s="25"/>
    </row>
    <row r="76" spans="1:13" ht="15">
      <c r="A76" s="6" t="s">
        <v>38</v>
      </c>
      <c r="B76" s="10">
        <v>52.97424499934632</v>
      </c>
      <c r="C76" s="34">
        <v>3.7488516001141456</v>
      </c>
      <c r="D76" s="10" t="s">
        <v>13</v>
      </c>
      <c r="E76" s="16">
        <v>0.6281122263314761</v>
      </c>
      <c r="F76" s="17">
        <f t="shared" si="2"/>
        <v>1994.2300342059098</v>
      </c>
      <c r="G76" s="13">
        <v>27.60333594799171</v>
      </c>
      <c r="H76" s="10" t="s">
        <v>13</v>
      </c>
      <c r="I76" s="12">
        <v>0.5533903856748613</v>
      </c>
      <c r="K76" s="26">
        <v>0.06202534237383094</v>
      </c>
      <c r="L76" s="10" t="s">
        <v>13</v>
      </c>
      <c r="M76" s="25">
        <v>0.02255466995412034</v>
      </c>
    </row>
    <row r="77" spans="1:13" ht="15">
      <c r="A77" s="6" t="s">
        <v>39</v>
      </c>
      <c r="B77" s="10">
        <v>51.5335123992754</v>
      </c>
      <c r="C77" s="34">
        <v>5.033744363028427</v>
      </c>
      <c r="D77" s="10" t="s">
        <v>13</v>
      </c>
      <c r="E77" s="16">
        <v>0.6567805365828051</v>
      </c>
      <c r="F77" s="17">
        <f t="shared" si="2"/>
        <v>1989.8145951580943</v>
      </c>
      <c r="G77" s="13">
        <v>22.681476628169655</v>
      </c>
      <c r="H77" s="10" t="s">
        <v>13</v>
      </c>
      <c r="I77" s="12">
        <v>0.6026425955265241</v>
      </c>
      <c r="K77" s="26">
        <v>0.1026456511826965</v>
      </c>
      <c r="L77" s="10" t="s">
        <v>13</v>
      </c>
      <c r="M77" s="25">
        <v>0.02729937531454694</v>
      </c>
    </row>
    <row r="78" spans="1:13" ht="15">
      <c r="A78" s="6" t="s">
        <v>0</v>
      </c>
      <c r="B78" s="10">
        <v>50.59849738953266</v>
      </c>
      <c r="C78" s="34">
        <v>6.366288476335827</v>
      </c>
      <c r="D78" s="10" t="s">
        <v>13</v>
      </c>
      <c r="E78" s="16">
        <v>0.6757635767245946</v>
      </c>
      <c r="F78" s="17">
        <f t="shared" si="2"/>
        <v>1985.2354057652853</v>
      </c>
      <c r="G78" s="13">
        <v>21.626250602171293</v>
      </c>
      <c r="H78" s="10" t="s">
        <v>13</v>
      </c>
      <c r="I78" s="12">
        <v>1.0155423593728172</v>
      </c>
      <c r="K78" s="26"/>
      <c r="L78" s="10"/>
      <c r="M78" s="25"/>
    </row>
    <row r="79" spans="1:13" ht="15">
      <c r="A79" s="6" t="s">
        <v>1</v>
      </c>
      <c r="B79" s="10">
        <v>50.328049700981246</v>
      </c>
      <c r="C79" s="34">
        <v>7.723363055458821</v>
      </c>
      <c r="D79" s="10" t="s">
        <v>13</v>
      </c>
      <c r="E79" s="16">
        <v>0.6813110023983991</v>
      </c>
      <c r="F79" s="17">
        <f t="shared" si="2"/>
        <v>1980.5719192390895</v>
      </c>
      <c r="G79" s="13">
        <v>20.749095895457174</v>
      </c>
      <c r="H79" s="10" t="s">
        <v>13</v>
      </c>
      <c r="I79" s="12">
        <v>0.4413818140852393</v>
      </c>
      <c r="K79" s="26"/>
      <c r="L79" s="10"/>
      <c r="M79" s="25"/>
    </row>
    <row r="80" spans="1:13" ht="15">
      <c r="A80" s="6" t="s">
        <v>2</v>
      </c>
      <c r="B80" s="10">
        <v>51.577890708325484</v>
      </c>
      <c r="C80" s="34">
        <v>9.060561086582723</v>
      </c>
      <c r="D80" s="10" t="s">
        <v>13</v>
      </c>
      <c r="E80" s="16">
        <v>0.6558870287255044</v>
      </c>
      <c r="F80" s="17">
        <f t="shared" si="2"/>
        <v>1975.9767370015504</v>
      </c>
      <c r="G80" s="13">
        <v>19.607197330210695</v>
      </c>
      <c r="H80" s="10" t="s">
        <v>13</v>
      </c>
      <c r="I80" s="12">
        <v>0.40301385958118774</v>
      </c>
      <c r="K80" s="26">
        <v>0.11727002749214359</v>
      </c>
      <c r="L80" s="10" t="s">
        <v>13</v>
      </c>
      <c r="M80" s="25">
        <v>0.01868018137042995</v>
      </c>
    </row>
    <row r="81" spans="1:13" ht="15">
      <c r="A81" s="6" t="s">
        <v>3</v>
      </c>
      <c r="B81" s="10">
        <v>51.98986528241256</v>
      </c>
      <c r="C81" s="34">
        <v>10.364072460719187</v>
      </c>
      <c r="D81" s="10" t="s">
        <v>13</v>
      </c>
      <c r="E81" s="16">
        <v>0.6476243454109601</v>
      </c>
      <c r="F81" s="17">
        <f t="shared" si="2"/>
        <v>1971.497316471872</v>
      </c>
      <c r="G81" s="13">
        <v>17.17228232917212</v>
      </c>
      <c r="H81" s="10" t="s">
        <v>13</v>
      </c>
      <c r="I81" s="12">
        <v>0.4744495858990709</v>
      </c>
      <c r="K81" s="26">
        <v>0.08733489630535342</v>
      </c>
      <c r="L81" s="10" t="s">
        <v>13</v>
      </c>
      <c r="M81" s="25">
        <v>0.026616349350202947</v>
      </c>
    </row>
    <row r="82" spans="1:13" ht="15">
      <c r="A82" s="6" t="s">
        <v>4</v>
      </c>
      <c r="B82" s="10">
        <v>51.99157410953658</v>
      </c>
      <c r="C82" s="34">
        <v>11.65928699853125</v>
      </c>
      <c r="D82" s="10" t="s">
        <v>13</v>
      </c>
      <c r="E82" s="16">
        <v>0.6475901924011018</v>
      </c>
      <c r="F82" s="17">
        <f t="shared" si="2"/>
        <v>1967.0464074072256</v>
      </c>
      <c r="G82" s="13">
        <v>15.328711667079917</v>
      </c>
      <c r="H82" s="10" t="s">
        <v>13</v>
      </c>
      <c r="I82" s="12">
        <v>0.39754653213136054</v>
      </c>
      <c r="K82" s="26">
        <v>0.11876314227109046</v>
      </c>
      <c r="L82" s="10" t="s">
        <v>13</v>
      </c>
      <c r="M82" s="25">
        <v>0.018359519578139586</v>
      </c>
    </row>
    <row r="83" spans="1:13" ht="15">
      <c r="A83" s="6" t="s">
        <v>5</v>
      </c>
      <c r="B83" s="10">
        <v>59.0246920524214</v>
      </c>
      <c r="C83" s="34">
        <v>12.821784322436566</v>
      </c>
      <c r="D83" s="10" t="s">
        <v>13</v>
      </c>
      <c r="E83" s="16">
        <v>0.5149071315042133</v>
      </c>
      <c r="F83" s="33">
        <v>1963</v>
      </c>
      <c r="G83" s="13">
        <v>21.73166224931984</v>
      </c>
      <c r="H83" s="10" t="s">
        <v>13</v>
      </c>
      <c r="I83" s="12">
        <v>0.7185156269357521</v>
      </c>
      <c r="K83" s="26">
        <v>0.11636613057563837</v>
      </c>
      <c r="L83" s="10" t="s">
        <v>13</v>
      </c>
      <c r="M83" s="25">
        <v>0.031736217429719556</v>
      </c>
    </row>
    <row r="84" spans="1:13" ht="15">
      <c r="A84" s="6" t="s">
        <v>6</v>
      </c>
      <c r="B84" s="10">
        <v>46.847251882657076</v>
      </c>
      <c r="C84" s="34">
        <v>14.091765103601118</v>
      </c>
      <c r="D84" s="10" t="s">
        <v>13</v>
      </c>
      <c r="E84" s="16">
        <v>0.7550736496603399</v>
      </c>
      <c r="F84" s="17">
        <f>F83-(C84-C83)/0.127</f>
        <v>1953.000151329413</v>
      </c>
      <c r="G84" s="13">
        <v>14.574203274465608</v>
      </c>
      <c r="H84" s="10" t="s">
        <v>13</v>
      </c>
      <c r="I84" s="12">
        <v>0.3367964549828209</v>
      </c>
      <c r="K84" s="26">
        <v>0.06196837732520417</v>
      </c>
      <c r="L84" s="10" t="s">
        <v>13</v>
      </c>
      <c r="M84" s="25">
        <v>0.018041426309869567</v>
      </c>
    </row>
    <row r="85" spans="1:13" ht="15">
      <c r="A85" s="6" t="s">
        <v>7</v>
      </c>
      <c r="B85" s="10">
        <v>47.42338730945725</v>
      </c>
      <c r="C85" s="34">
        <v>15.589391847890692</v>
      </c>
      <c r="D85" s="10" t="s">
        <v>13</v>
      </c>
      <c r="E85" s="16">
        <v>0.7425530946292356</v>
      </c>
      <c r="F85" s="17">
        <f>F84-(C85-C84)/0.127</f>
        <v>1941.2078147602037</v>
      </c>
      <c r="G85" s="13">
        <v>11.936254065380696</v>
      </c>
      <c r="H85" s="10" t="s">
        <v>13</v>
      </c>
      <c r="I85" s="12">
        <v>0.22582623450243108</v>
      </c>
      <c r="K85" s="26">
        <v>0.0756644889320236</v>
      </c>
      <c r="L85" s="10" t="s">
        <v>13</v>
      </c>
      <c r="M85" s="25">
        <v>0.011369275539008726</v>
      </c>
    </row>
    <row r="86" spans="1:13" ht="15">
      <c r="A86" s="6" t="s">
        <v>8</v>
      </c>
      <c r="B86" s="10">
        <v>47.27498329674525</v>
      </c>
      <c r="C86" s="34">
        <v>17.077711015395444</v>
      </c>
      <c r="D86" s="10" t="s">
        <v>13</v>
      </c>
      <c r="E86" s="16">
        <v>0.7457660728755136</v>
      </c>
      <c r="F86" s="17">
        <f>F85-(C86-C85)/0.127</f>
        <v>1929.4887661971743</v>
      </c>
      <c r="G86" s="13">
        <v>7.322378310435684</v>
      </c>
      <c r="H86" s="10" t="s">
        <v>13</v>
      </c>
      <c r="I86" s="12">
        <v>0.403470980088987</v>
      </c>
      <c r="K86" s="26"/>
      <c r="L86" s="10"/>
      <c r="M86" s="25"/>
    </row>
    <row r="87" spans="1:13" ht="15">
      <c r="A87" s="6" t="s">
        <v>9</v>
      </c>
      <c r="B87" s="10">
        <v>51.01796407185629</v>
      </c>
      <c r="C87" s="34">
        <v>18.490687104526508</v>
      </c>
      <c r="D87" s="10" t="s">
        <v>13</v>
      </c>
      <c r="E87" s="16">
        <v>0.667210016255549</v>
      </c>
      <c r="F87" s="17">
        <f>F86-(C87-C86)/0.127</f>
        <v>1918.3629702197643</v>
      </c>
      <c r="G87" s="13">
        <v>5.309500765222389</v>
      </c>
      <c r="H87" s="10" t="s">
        <v>13</v>
      </c>
      <c r="I87" s="12">
        <v>0.23846910517661543</v>
      </c>
      <c r="K87" s="26">
        <v>0.03742493238032979</v>
      </c>
      <c r="L87" s="10" t="s">
        <v>13</v>
      </c>
      <c r="M87" s="25">
        <v>0.013003578199945095</v>
      </c>
    </row>
    <row r="88" spans="1:13" ht="15">
      <c r="A88" s="6"/>
      <c r="B88" s="10"/>
      <c r="C88" s="34"/>
      <c r="D88" s="10"/>
      <c r="E88" s="16"/>
      <c r="F88" s="17"/>
      <c r="G88" s="13"/>
      <c r="H88" s="10"/>
      <c r="I88" s="12"/>
      <c r="K88" s="26"/>
      <c r="L88" s="10"/>
      <c r="M88" s="25"/>
    </row>
    <row r="89" spans="1:9" ht="15">
      <c r="A89" s="6"/>
      <c r="B89" s="10"/>
      <c r="C89" s="34"/>
      <c r="D89" s="10"/>
      <c r="E89" s="16"/>
      <c r="F89" s="17"/>
      <c r="G89" s="13"/>
      <c r="H89" s="10"/>
      <c r="I89" s="12"/>
    </row>
    <row r="90" spans="1:9" ht="15">
      <c r="A90" s="6"/>
      <c r="B90" s="10"/>
      <c r="C90" s="34"/>
      <c r="D90" s="10"/>
      <c r="E90" s="16"/>
      <c r="F90" s="17"/>
      <c r="G90" s="13"/>
      <c r="H90" s="10"/>
      <c r="I90" s="12"/>
    </row>
    <row r="91" spans="1:9" ht="15">
      <c r="A91" s="6"/>
      <c r="B91" s="10"/>
      <c r="C91" s="34"/>
      <c r="D91" s="10"/>
      <c r="E91" s="16"/>
      <c r="F91" s="17"/>
      <c r="G91" s="13"/>
      <c r="H91" s="10"/>
      <c r="I91" s="12"/>
    </row>
    <row r="92" spans="1:9" ht="15">
      <c r="A92" s="6"/>
      <c r="B92" s="10"/>
      <c r="C92" s="34"/>
      <c r="D92" s="10"/>
      <c r="E92" s="16"/>
      <c r="F92" s="17"/>
      <c r="G92" s="13"/>
      <c r="H92" s="10"/>
      <c r="I92" s="12"/>
    </row>
    <row r="93" spans="1:9" ht="15">
      <c r="A93" s="6"/>
      <c r="B93" s="10"/>
      <c r="C93" s="34"/>
      <c r="D93" s="10"/>
      <c r="E93" s="16"/>
      <c r="F93" s="17"/>
      <c r="G93" s="13"/>
      <c r="H93" s="10"/>
      <c r="I93" s="12"/>
    </row>
  </sheetData>
  <mergeCells count="5">
    <mergeCell ref="O2:Q2"/>
    <mergeCell ref="C2:E2"/>
    <mergeCell ref="C3:E3"/>
    <mergeCell ref="G2:I2"/>
    <mergeCell ref="K2:M2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Shih-Yu Lee</dc:creator>
  <cp:keywords/>
  <dc:description/>
  <cp:lastModifiedBy>test]</cp:lastModifiedBy>
  <cp:lastPrinted>2006-12-28T08:16:14Z</cp:lastPrinted>
  <dcterms:created xsi:type="dcterms:W3CDTF">2002-06-18T02:10:41Z</dcterms:created>
  <dcterms:modified xsi:type="dcterms:W3CDTF">2006-12-28T08:17:07Z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-1541045799</vt:i4>
  </property>
  <property fmtid="{D5CDD505-2E9C-101B-9397-08002B2CF9AE}" pid="3" name="_EmailSubject">
    <vt:lpwstr>590 raw data</vt:lpwstr>
  </property>
  <property fmtid="{D5CDD505-2E9C-101B-9397-08002B2CF9AE}" pid="4" name="_AuthorEmail">
    <vt:lpwstr>shihyu_lee@yahoo.com.tw</vt:lpwstr>
  </property>
  <property fmtid="{D5CDD505-2E9C-101B-9397-08002B2CF9AE}" pid="5" name="_AuthorEmailDisplayName">
    <vt:lpwstr>Shih-Yu Lee</vt:lpwstr>
  </property>
  <property fmtid="{D5CDD505-2E9C-101B-9397-08002B2CF9AE}" pid="6" name="_ReviewingToolsShownOnce">
    <vt:lpwstr/>
  </property>
</Properties>
</file>